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S520DNBFBF\Public\07令和７年度\09県下大会\D\テニス\HP\"/>
    </mc:Choice>
  </mc:AlternateContent>
  <xr:revisionPtr revIDLastSave="0" documentId="8_{11FB240B-B494-4B6E-A634-E7B8F76C42AE}" xr6:coauthVersionLast="47" xr6:coauthVersionMax="47" xr10:uidLastSave="{00000000-0000-0000-0000-000000000000}"/>
  <bookViews>
    <workbookView xWindow="-120" yWindow="-120" windowWidth="29040" windowHeight="15720" tabRatio="611" xr2:uid="{00000000-000D-0000-FFFF-FFFF00000000}"/>
  </bookViews>
  <sheets>
    <sheet name="参加名簿" sheetId="1" r:id="rId1"/>
    <sheet name="男子団体参加申込書" sheetId="2" r:id="rId2"/>
    <sheet name="女子団体参加申込書" sheetId="3" r:id="rId3"/>
    <sheet name="男子個人参加申込書" sheetId="7" r:id="rId4"/>
    <sheet name="女子個人参加申込書" sheetId="6" r:id="rId5"/>
    <sheet name="生徒一覧" sheetId="4" r:id="rId6"/>
    <sheet name="高体連加盟校一覧" sheetId="5" state="hidden" r:id="rId7"/>
  </sheets>
  <definedNames>
    <definedName name="_xlnm.Print_Area" localSheetId="5">生徒一覧!$A$1:$M$28</definedName>
    <definedName name="_xlnm.Print_Area" localSheetId="1">男子団体参加申込書!$A$1:$K$27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7" l="1"/>
  <c r="B28" i="6"/>
  <c r="A1" i="6" l="1"/>
  <c r="B26" i="3"/>
  <c r="A1" i="3"/>
  <c r="Q38" i="1" l="1"/>
  <c r="Q37" i="1"/>
  <c r="Q36" i="1"/>
  <c r="Q35" i="1"/>
  <c r="Q34" i="1"/>
  <c r="Q33" i="1"/>
  <c r="G38" i="1"/>
  <c r="G37" i="1"/>
  <c r="G36" i="1"/>
  <c r="G35" i="1"/>
  <c r="G34" i="1"/>
  <c r="G33" i="1"/>
  <c r="B6" i="2" l="1"/>
  <c r="C3" i="1"/>
  <c r="F34" i="1" l="1"/>
  <c r="F37" i="1"/>
  <c r="F35" i="1"/>
  <c r="F33" i="1"/>
  <c r="F36" i="1"/>
  <c r="F38" i="1"/>
  <c r="Q7" i="1"/>
  <c r="Q8" i="1"/>
  <c r="Q9" i="1"/>
  <c r="Q10" i="1"/>
  <c r="Q11" i="1"/>
  <c r="Q12" i="1"/>
  <c r="Q13" i="1"/>
  <c r="Q14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6" i="1"/>
  <c r="G7" i="1"/>
  <c r="G8" i="1"/>
  <c r="G9" i="1"/>
  <c r="G10" i="1"/>
  <c r="G11" i="1"/>
  <c r="G12" i="1"/>
  <c r="G13" i="1"/>
  <c r="G14" i="1"/>
  <c r="G18" i="1"/>
  <c r="G19" i="1"/>
  <c r="G20" i="1"/>
  <c r="G21" i="1"/>
  <c r="G22" i="1"/>
  <c r="G23" i="1"/>
  <c r="G24" i="1"/>
  <c r="G25" i="1"/>
  <c r="G26" i="1"/>
  <c r="G27" i="1"/>
  <c r="G28" i="1"/>
  <c r="G29" i="1"/>
  <c r="G6" i="1"/>
  <c r="D67" i="5" l="1"/>
  <c r="C67" i="5"/>
  <c r="J12" i="4"/>
  <c r="J13" i="4"/>
  <c r="J14" i="4"/>
  <c r="I12" i="4"/>
  <c r="I13" i="4"/>
  <c r="I14" i="4"/>
  <c r="C12" i="4"/>
  <c r="C13" i="4"/>
  <c r="C14" i="4"/>
  <c r="B12" i="4"/>
  <c r="B13" i="4"/>
  <c r="B14" i="4"/>
  <c r="L22" i="6"/>
  <c r="K22" i="6"/>
  <c r="I22" i="6"/>
  <c r="L21" i="6"/>
  <c r="K21" i="6"/>
  <c r="I21" i="6"/>
  <c r="L20" i="6"/>
  <c r="K20" i="6"/>
  <c r="I20" i="6"/>
  <c r="L19" i="6"/>
  <c r="K19" i="6"/>
  <c r="I19" i="6"/>
  <c r="L18" i="6"/>
  <c r="K18" i="6"/>
  <c r="I18" i="6"/>
  <c r="L17" i="6"/>
  <c r="K17" i="6"/>
  <c r="I17" i="6"/>
  <c r="L16" i="6"/>
  <c r="K16" i="6"/>
  <c r="I16" i="6"/>
  <c r="L15" i="6"/>
  <c r="K15" i="6"/>
  <c r="I15" i="6"/>
  <c r="L14" i="6"/>
  <c r="K14" i="6"/>
  <c r="I14" i="6"/>
  <c r="L13" i="6"/>
  <c r="K13" i="6"/>
  <c r="I13" i="6"/>
  <c r="L12" i="6"/>
  <c r="K12" i="6"/>
  <c r="I12" i="6"/>
  <c r="L11" i="6"/>
  <c r="K11" i="6"/>
  <c r="I11" i="6"/>
  <c r="E12" i="6"/>
  <c r="E13" i="6"/>
  <c r="E14" i="6"/>
  <c r="E15" i="6"/>
  <c r="E16" i="6"/>
  <c r="E17" i="6"/>
  <c r="E18" i="6"/>
  <c r="E19" i="6"/>
  <c r="E20" i="6"/>
  <c r="E21" i="6"/>
  <c r="E22" i="6"/>
  <c r="D12" i="6"/>
  <c r="D13" i="6"/>
  <c r="D14" i="6"/>
  <c r="D15" i="6"/>
  <c r="D16" i="6"/>
  <c r="D17" i="6"/>
  <c r="D18" i="6"/>
  <c r="D19" i="6"/>
  <c r="D20" i="6"/>
  <c r="D21" i="6"/>
  <c r="D22" i="6"/>
  <c r="B12" i="6"/>
  <c r="B13" i="6"/>
  <c r="B14" i="6"/>
  <c r="B15" i="6"/>
  <c r="B16" i="6"/>
  <c r="B17" i="6"/>
  <c r="B18" i="6"/>
  <c r="B19" i="6"/>
  <c r="B20" i="6"/>
  <c r="B21" i="6"/>
  <c r="B22" i="6"/>
  <c r="E11" i="6"/>
  <c r="D11" i="6"/>
  <c r="B11" i="6"/>
  <c r="B7" i="6"/>
  <c r="J7" i="6"/>
  <c r="F7" i="6"/>
  <c r="I6" i="6"/>
  <c r="F6" i="6"/>
  <c r="B6" i="6"/>
  <c r="L15" i="7"/>
  <c r="L16" i="7"/>
  <c r="L17" i="7"/>
  <c r="L18" i="7"/>
  <c r="L19" i="7"/>
  <c r="L20" i="7"/>
  <c r="L21" i="7"/>
  <c r="L22" i="7"/>
  <c r="L13" i="7"/>
  <c r="L14" i="7"/>
  <c r="K22" i="7"/>
  <c r="K21" i="7"/>
  <c r="K20" i="7"/>
  <c r="K19" i="7"/>
  <c r="K18" i="7"/>
  <c r="K17" i="7"/>
  <c r="K16" i="7"/>
  <c r="K15" i="7"/>
  <c r="K14" i="7"/>
  <c r="K13" i="7"/>
  <c r="I22" i="7"/>
  <c r="I21" i="7"/>
  <c r="I20" i="7"/>
  <c r="I19" i="7"/>
  <c r="I18" i="7"/>
  <c r="I17" i="7"/>
  <c r="I16" i="7"/>
  <c r="I15" i="7"/>
  <c r="I14" i="7"/>
  <c r="I13" i="7"/>
  <c r="L12" i="7"/>
  <c r="K12" i="7"/>
  <c r="I12" i="7"/>
  <c r="L11" i="7"/>
  <c r="K11" i="7"/>
  <c r="I11" i="7"/>
  <c r="E12" i="7"/>
  <c r="E13" i="7"/>
  <c r="E14" i="7"/>
  <c r="E15" i="7"/>
  <c r="E16" i="7"/>
  <c r="E17" i="7"/>
  <c r="E18" i="7"/>
  <c r="E19" i="7"/>
  <c r="E20" i="7"/>
  <c r="E21" i="7"/>
  <c r="E22" i="7"/>
  <c r="D12" i="7"/>
  <c r="D13" i="7"/>
  <c r="D14" i="7"/>
  <c r="D15" i="7"/>
  <c r="D16" i="7"/>
  <c r="D17" i="7"/>
  <c r="D18" i="7"/>
  <c r="D19" i="7"/>
  <c r="D20" i="7"/>
  <c r="D21" i="7"/>
  <c r="D22" i="7"/>
  <c r="B12" i="7"/>
  <c r="B13" i="7"/>
  <c r="B14" i="7"/>
  <c r="B15" i="7"/>
  <c r="B16" i="7"/>
  <c r="B17" i="7"/>
  <c r="B18" i="7"/>
  <c r="B19" i="7"/>
  <c r="B20" i="7"/>
  <c r="B21" i="7"/>
  <c r="B22" i="7"/>
  <c r="E11" i="7"/>
  <c r="D11" i="7"/>
  <c r="B11" i="7"/>
  <c r="I6" i="7" l="1"/>
  <c r="J7" i="7"/>
  <c r="F7" i="7"/>
  <c r="B7" i="7"/>
  <c r="F6" i="7"/>
  <c r="B6" i="7"/>
  <c r="F13" i="3"/>
  <c r="F14" i="3"/>
  <c r="F15" i="3"/>
  <c r="F16" i="3"/>
  <c r="F17" i="3"/>
  <c r="F18" i="3"/>
  <c r="F19" i="3"/>
  <c r="F20" i="3"/>
  <c r="F12" i="3"/>
  <c r="D13" i="3"/>
  <c r="D14" i="3"/>
  <c r="D15" i="3"/>
  <c r="D16" i="3"/>
  <c r="D17" i="3"/>
  <c r="D18" i="3"/>
  <c r="D19" i="3"/>
  <c r="D20" i="3"/>
  <c r="D12" i="3"/>
  <c r="B13" i="3"/>
  <c r="B14" i="3"/>
  <c r="B15" i="3"/>
  <c r="B16" i="3"/>
  <c r="B17" i="3"/>
  <c r="B18" i="3"/>
  <c r="B19" i="3"/>
  <c r="B20" i="3"/>
  <c r="B12" i="3"/>
  <c r="B7" i="3"/>
  <c r="I7" i="3"/>
  <c r="F7" i="3"/>
  <c r="G6" i="3"/>
  <c r="F6" i="3"/>
  <c r="B6" i="3"/>
  <c r="B18" i="2"/>
  <c r="D18" i="2"/>
  <c r="F18" i="2"/>
  <c r="B19" i="2"/>
  <c r="D19" i="2"/>
  <c r="F19" i="2"/>
  <c r="B20" i="2"/>
  <c r="D20" i="2"/>
  <c r="F20" i="2"/>
  <c r="F13" i="2"/>
  <c r="F14" i="2"/>
  <c r="F15" i="2"/>
  <c r="F16" i="2"/>
  <c r="F17" i="2"/>
  <c r="F12" i="2"/>
  <c r="D13" i="2"/>
  <c r="D14" i="2"/>
  <c r="D15" i="2"/>
  <c r="D16" i="2"/>
  <c r="D17" i="2"/>
  <c r="D12" i="2"/>
  <c r="B13" i="2"/>
  <c r="B14" i="2"/>
  <c r="B15" i="2"/>
  <c r="B16" i="2"/>
  <c r="B17" i="2"/>
  <c r="B12" i="2"/>
  <c r="F6" i="2"/>
  <c r="G6" i="2"/>
  <c r="I7" i="4"/>
  <c r="J7" i="4"/>
  <c r="I8" i="4"/>
  <c r="J8" i="4"/>
  <c r="I9" i="4"/>
  <c r="J9" i="4"/>
  <c r="I10" i="4"/>
  <c r="J10" i="4"/>
  <c r="I11" i="4"/>
  <c r="J11" i="4"/>
  <c r="J6" i="4"/>
  <c r="I6" i="4"/>
  <c r="B7" i="4"/>
  <c r="C7" i="4"/>
  <c r="B8" i="4"/>
  <c r="C8" i="4"/>
  <c r="B9" i="4"/>
  <c r="C9" i="4"/>
  <c r="B10" i="4"/>
  <c r="C10" i="4"/>
  <c r="B11" i="4"/>
  <c r="C11" i="4"/>
  <c r="C6" i="4"/>
  <c r="B6" i="4"/>
  <c r="I7" i="2"/>
  <c r="F7" i="2"/>
  <c r="B7" i="2"/>
  <c r="M3" i="1"/>
  <c r="P38" i="1" l="1"/>
  <c r="P36" i="1"/>
  <c r="P34" i="1"/>
  <c r="P35" i="1"/>
  <c r="P33" i="1"/>
  <c r="P37" i="1"/>
  <c r="J2" i="4"/>
  <c r="P6" i="1"/>
  <c r="P7" i="1"/>
  <c r="P8" i="1"/>
  <c r="P9" i="1"/>
  <c r="P10" i="1"/>
  <c r="P11" i="1"/>
  <c r="P12" i="1"/>
  <c r="P13" i="1"/>
  <c r="P14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C2" i="4"/>
  <c r="F6" i="1"/>
  <c r="F7" i="1"/>
  <c r="F8" i="1"/>
  <c r="F9" i="1"/>
  <c r="F10" i="1"/>
  <c r="F11" i="1"/>
  <c r="F12" i="1"/>
  <c r="F13" i="1"/>
  <c r="F14" i="1"/>
  <c r="F18" i="1"/>
  <c r="F19" i="1"/>
  <c r="F20" i="1"/>
  <c r="F21" i="1"/>
  <c r="F22" i="1"/>
  <c r="F23" i="1"/>
  <c r="F24" i="1"/>
  <c r="F25" i="1"/>
  <c r="F26" i="1"/>
  <c r="F27" i="1"/>
  <c r="F28" i="1"/>
  <c r="F29" i="1"/>
</calcChain>
</file>

<file path=xl/sharedStrings.xml><?xml version="1.0" encoding="utf-8"?>
<sst xmlns="http://schemas.openxmlformats.org/spreadsheetml/2006/main" count="664" uniqueCount="387">
  <si>
    <t>学校番号</t>
    <rPh sb="0" eb="2">
      <t>ガッコウ</t>
    </rPh>
    <rPh sb="2" eb="4">
      <t>バンゴウ</t>
    </rPh>
    <phoneticPr fontId="1"/>
  </si>
  <si>
    <t>学校名</t>
  </si>
  <si>
    <t>学校名</t>
    <rPh sb="0" eb="3">
      <t>ガッコウメイ</t>
    </rPh>
    <phoneticPr fontId="1"/>
  </si>
  <si>
    <t>■男子団体登録選手順位表</t>
    <rPh sb="1" eb="3">
      <t>ダンシ</t>
    </rPh>
    <rPh sb="3" eb="5">
      <t>ダンタイ</t>
    </rPh>
    <rPh sb="5" eb="7">
      <t>トウロク</t>
    </rPh>
    <rPh sb="7" eb="9">
      <t>センシュ</t>
    </rPh>
    <rPh sb="9" eb="12">
      <t>ジュンイヒョウ</t>
    </rPh>
    <phoneticPr fontId="1"/>
  </si>
  <si>
    <t>監督名</t>
    <rPh sb="0" eb="2">
      <t>カントク</t>
    </rPh>
    <rPh sb="2" eb="3">
      <t>メイ</t>
    </rPh>
    <phoneticPr fontId="1"/>
  </si>
  <si>
    <t>NO.2</t>
    <phoneticPr fontId="1"/>
  </si>
  <si>
    <t>NO.3</t>
  </si>
  <si>
    <t>NO.4</t>
  </si>
  <si>
    <t>NO.5</t>
  </si>
  <si>
    <t>NO.6</t>
  </si>
  <si>
    <t>生年月日</t>
    <rPh sb="0" eb="2">
      <t>セイネン</t>
    </rPh>
    <rPh sb="2" eb="4">
      <t>ガッピ</t>
    </rPh>
    <phoneticPr fontId="1"/>
  </si>
  <si>
    <t>NO.1</t>
    <phoneticPr fontId="1"/>
  </si>
  <si>
    <t>監督</t>
    <rPh sb="0" eb="2">
      <t>カントク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</si>
  <si>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</si>
  <si>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</si>
  <si>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■男子個人シングルス参加名簿</t>
    <rPh sb="1" eb="3">
      <t>ダンシ</t>
    </rPh>
    <rPh sb="3" eb="5">
      <t>コジン</t>
    </rPh>
    <rPh sb="10" eb="12">
      <t>サンカ</t>
    </rPh>
    <rPh sb="12" eb="14">
      <t>メイボ</t>
    </rPh>
    <phoneticPr fontId="1"/>
  </si>
  <si>
    <t>順位</t>
    <rPh sb="0" eb="2">
      <t>ジュンイ</t>
    </rPh>
    <phoneticPr fontId="1"/>
  </si>
  <si>
    <t>NO.7</t>
  </si>
  <si>
    <t>NO.8</t>
  </si>
  <si>
    <t>NO.9</t>
  </si>
  <si>
    <t>NO.10</t>
  </si>
  <si>
    <t>■男子個人ダブルス参加名簿</t>
    <rPh sb="1" eb="3">
      <t>ダンシ</t>
    </rPh>
    <rPh sb="3" eb="5">
      <t>コジン</t>
    </rPh>
    <rPh sb="9" eb="11">
      <t>サンカ</t>
    </rPh>
    <rPh sb="11" eb="13">
      <t>メイボ</t>
    </rPh>
    <phoneticPr fontId="1"/>
  </si>
  <si>
    <t>Ｎｏ</t>
  </si>
  <si>
    <t>役職</t>
  </si>
  <si>
    <t>名前</t>
  </si>
  <si>
    <t>〒</t>
  </si>
  <si>
    <t>ＴＥＬ</t>
  </si>
  <si>
    <t>所　在　地</t>
  </si>
  <si>
    <t>部長</t>
  </si>
  <si>
    <t>専門委員長</t>
  </si>
  <si>
    <t>副専門委員長</t>
  </si>
  <si>
    <t>862-0953</t>
  </si>
  <si>
    <t>096-383-2105</t>
  </si>
  <si>
    <t>専門委員</t>
  </si>
  <si>
    <t>860-8082</t>
  </si>
  <si>
    <t>096-338-1110</t>
  </si>
  <si>
    <t>〃</t>
  </si>
  <si>
    <t>869-0454</t>
  </si>
  <si>
    <t>0964-22-0043</t>
  </si>
  <si>
    <t>宇土市古城町63番地</t>
  </si>
  <si>
    <t>866-0082</t>
  </si>
  <si>
    <t>0965-33-2663</t>
  </si>
  <si>
    <t>八代市大福寺町473番地</t>
  </si>
  <si>
    <t>男子</t>
  </si>
  <si>
    <t>女子</t>
  </si>
  <si>
    <t>TEL</t>
  </si>
  <si>
    <t>ＦＡＸ</t>
  </si>
  <si>
    <t>顧　　問　　名</t>
  </si>
  <si>
    <t>済々黌</t>
  </si>
  <si>
    <t>○</t>
  </si>
  <si>
    <t>860-0862</t>
  </si>
  <si>
    <t>096-343-6195</t>
  </si>
  <si>
    <t>096-346-8943</t>
  </si>
  <si>
    <t>熊本</t>
  </si>
  <si>
    <t>862-0972</t>
  </si>
  <si>
    <t>096-371-3611</t>
  </si>
  <si>
    <t>096-371-3623</t>
  </si>
  <si>
    <t>第一</t>
  </si>
  <si>
    <t>860-0003</t>
  </si>
  <si>
    <t>096-354-4933</t>
  </si>
  <si>
    <t>096-324-0748</t>
  </si>
  <si>
    <t>第二</t>
  </si>
  <si>
    <t>862-0901</t>
  </si>
  <si>
    <t>096-368-4125</t>
  </si>
  <si>
    <t>096-365-5636</t>
  </si>
  <si>
    <t>熊本西</t>
  </si>
  <si>
    <t>860-0067</t>
  </si>
  <si>
    <t>096-366-0128</t>
  </si>
  <si>
    <t>096-366-0239</t>
  </si>
  <si>
    <t>熊本北</t>
  </si>
  <si>
    <t>096-339-9098</t>
  </si>
  <si>
    <t>東稜</t>
  </si>
  <si>
    <t>862-0933</t>
  </si>
  <si>
    <t>096-369-1008</t>
  </si>
  <si>
    <t>096-369-7116</t>
  </si>
  <si>
    <t>熊本商業</t>
  </si>
  <si>
    <t>862-0954</t>
  </si>
  <si>
    <t>096-384-1551</t>
  </si>
  <si>
    <t>096-386-5040</t>
  </si>
  <si>
    <t>熊本工業</t>
  </si>
  <si>
    <t>096-385-4482</t>
  </si>
  <si>
    <t>湧心館</t>
  </si>
  <si>
    <t>862-8603</t>
  </si>
  <si>
    <t>096-364-4643</t>
  </si>
  <si>
    <t>096-364-9382</t>
  </si>
  <si>
    <t>必由館</t>
  </si>
  <si>
    <t>860-0863</t>
  </si>
  <si>
    <t>096-343-0236</t>
  </si>
  <si>
    <t>096-344-7289</t>
  </si>
  <si>
    <t>860-0073</t>
  </si>
  <si>
    <t>096-355-7261</t>
  </si>
  <si>
    <t>096-355-2947</t>
  </si>
  <si>
    <t>九州学院</t>
  </si>
  <si>
    <t>862-8676</t>
  </si>
  <si>
    <t>096-364-6134</t>
  </si>
  <si>
    <t>096-363-2576</t>
  </si>
  <si>
    <t>鎮西</t>
  </si>
  <si>
    <t>862-0976</t>
  </si>
  <si>
    <t>096-364-8176</t>
  </si>
  <si>
    <t>096-364-8182</t>
  </si>
  <si>
    <t>真和</t>
  </si>
  <si>
    <t>096-366-6177</t>
  </si>
  <si>
    <t>開新</t>
  </si>
  <si>
    <t>862-8677</t>
  </si>
  <si>
    <t>096-366-1201</t>
  </si>
  <si>
    <t>096-372-6052</t>
  </si>
  <si>
    <t>862-0971</t>
  </si>
  <si>
    <t>096-371-2551</t>
  </si>
  <si>
    <t>096-372-6127</t>
  </si>
  <si>
    <t>862-0970</t>
  </si>
  <si>
    <t>096-382-1146</t>
  </si>
  <si>
    <t>096-385-2161</t>
  </si>
  <si>
    <t>国府</t>
  </si>
  <si>
    <t>862-0949</t>
  </si>
  <si>
    <t>096-366-1276</t>
  </si>
  <si>
    <t>096-364-8544</t>
  </si>
  <si>
    <t>マリスト</t>
  </si>
  <si>
    <t>862-0911</t>
  </si>
  <si>
    <t>096-368-2131</t>
  </si>
  <si>
    <t>096-365-7850</t>
  </si>
  <si>
    <t>ルーテル</t>
  </si>
  <si>
    <t>860-8520</t>
  </si>
  <si>
    <t>096-343-3246</t>
  </si>
  <si>
    <t>096-343-3455</t>
  </si>
  <si>
    <t>860-8557</t>
  </si>
  <si>
    <t>096-354-5355</t>
  </si>
  <si>
    <t>096-324-7292</t>
  </si>
  <si>
    <t>文徳</t>
  </si>
  <si>
    <t>860-0082</t>
  </si>
  <si>
    <t>096-354-6416</t>
  </si>
  <si>
    <t>096-359-2373</t>
  </si>
  <si>
    <t>864-0041</t>
  </si>
  <si>
    <t>荒尾市荒尾2620番地の1</t>
  </si>
  <si>
    <t>0968-63-0384</t>
  </si>
  <si>
    <t>0968-63-0385</t>
  </si>
  <si>
    <t>玉名</t>
  </si>
  <si>
    <t>865-0064</t>
  </si>
  <si>
    <t>玉名市中1853番地</t>
  </si>
  <si>
    <t>0968-73-2101</t>
  </si>
  <si>
    <t>0968-73-3436</t>
  </si>
  <si>
    <t>玉名工業</t>
  </si>
  <si>
    <t>869-0295</t>
  </si>
  <si>
    <t>0968-73-2215</t>
  </si>
  <si>
    <t>0968-73-2605</t>
  </si>
  <si>
    <t>869-0293</t>
  </si>
  <si>
    <t>0968-72-4151</t>
  </si>
  <si>
    <t>0968-73-5688</t>
  </si>
  <si>
    <t>玉名女子</t>
  </si>
  <si>
    <t>865-0016</t>
  </si>
  <si>
    <t>玉名市岩崎1061番地</t>
  </si>
  <si>
    <t>0968-72-5161</t>
  </si>
  <si>
    <t>0968-72-5163</t>
  </si>
  <si>
    <t>鹿本</t>
  </si>
  <si>
    <t>861-0532</t>
  </si>
  <si>
    <t>山鹿市鹿校通3丁目5番1号</t>
  </si>
  <si>
    <t>0968-44-5101</t>
  </si>
  <si>
    <t>0968-44-6899</t>
  </si>
  <si>
    <t>鹿本農業</t>
  </si>
  <si>
    <t>861-0331</t>
  </si>
  <si>
    <t>山鹿市鹿本町来民2055番地</t>
  </si>
  <si>
    <t>0968-46-3101</t>
  </si>
  <si>
    <t>0968-46-5855</t>
  </si>
  <si>
    <t>菊池</t>
  </si>
  <si>
    <t>861-1331</t>
  </si>
  <si>
    <t>菊池市隈府1332-1番地</t>
  </si>
  <si>
    <t>0968-25-3175</t>
  </si>
  <si>
    <t>0968-25-5758</t>
  </si>
  <si>
    <t>菊池農業</t>
  </si>
  <si>
    <t>861-1201</t>
  </si>
  <si>
    <t>菊池市泗水町吉富250番地</t>
  </si>
  <si>
    <t>0968-38-2621</t>
  </si>
  <si>
    <t>0968-38-6707</t>
  </si>
  <si>
    <t>大津</t>
  </si>
  <si>
    <t>869-1233</t>
  </si>
  <si>
    <t>菊池郡大津町大津1340番地</t>
  </si>
  <si>
    <t>096-293-2751</t>
  </si>
  <si>
    <t>096-292-1850</t>
  </si>
  <si>
    <t>翔陽</t>
  </si>
  <si>
    <t>869-1235</t>
  </si>
  <si>
    <t>菊池郡大津町室1782番地</t>
  </si>
  <si>
    <t>096-293-2055</t>
  </si>
  <si>
    <t>096-294-0691</t>
  </si>
  <si>
    <t>高森</t>
  </si>
  <si>
    <t>869-1602</t>
  </si>
  <si>
    <t>阿蘇郡高森町高森1557番地</t>
  </si>
  <si>
    <t>0967-62-0185</t>
  </si>
  <si>
    <t>0967-62-0937</t>
  </si>
  <si>
    <t>御船</t>
  </si>
  <si>
    <t>861-3204</t>
  </si>
  <si>
    <t>096-282-0056</t>
  </si>
  <si>
    <t>096-282-1286</t>
  </si>
  <si>
    <t>甲佐</t>
  </si>
  <si>
    <t>861-4606</t>
  </si>
  <si>
    <t>上益城郡甲佐町横田327番地</t>
  </si>
  <si>
    <t>096-234-0041</t>
  </si>
  <si>
    <t>096-234-4425</t>
  </si>
  <si>
    <t>矢部</t>
  </si>
  <si>
    <t>861-3515</t>
  </si>
  <si>
    <t>上益城郡矢部町大字城平954番地</t>
  </si>
  <si>
    <t>0967-72-0024</t>
  </si>
  <si>
    <t>0967-73-1030</t>
  </si>
  <si>
    <t>宇土</t>
  </si>
  <si>
    <t>0964-22-4753</t>
  </si>
  <si>
    <t>松橋</t>
  </si>
  <si>
    <t>869-0532</t>
  </si>
  <si>
    <t>宇城市松橋町久具300番地</t>
  </si>
  <si>
    <t>0964-32-0511</t>
  </si>
  <si>
    <t>0964-33-4742</t>
  </si>
  <si>
    <t>小川工業</t>
  </si>
  <si>
    <t>869-0631</t>
  </si>
  <si>
    <t>宇城市小川町北新田770番地</t>
  </si>
  <si>
    <t>0964-43-1151</t>
  </si>
  <si>
    <t>0964-43-4970</t>
  </si>
  <si>
    <t>八代</t>
  </si>
  <si>
    <t>866-0885</t>
  </si>
  <si>
    <t>八代市永碇町856番地</t>
  </si>
  <si>
    <t>0965-33-4138</t>
  </si>
  <si>
    <t>0965-35-8463</t>
  </si>
  <si>
    <t>八代工業</t>
  </si>
  <si>
    <t>0965-33-2698</t>
  </si>
  <si>
    <t>八代白百合</t>
  </si>
  <si>
    <t>0965-32-2354</t>
  </si>
  <si>
    <t>0965-32-7240</t>
  </si>
  <si>
    <t>水俣</t>
  </si>
  <si>
    <t>867-0023</t>
  </si>
  <si>
    <t>天草</t>
  </si>
  <si>
    <t>863-0003</t>
  </si>
  <si>
    <t>0969-23-5533</t>
  </si>
  <si>
    <t>0969-25-1168</t>
  </si>
  <si>
    <t>天草工業</t>
  </si>
  <si>
    <t>863-0043</t>
  </si>
  <si>
    <t>0969-23-2330</t>
  </si>
  <si>
    <t>0969-23-2105</t>
  </si>
  <si>
    <t>863-0002</t>
  </si>
  <si>
    <t>0969-23-2141</t>
  </si>
  <si>
    <t>0969-23-0784</t>
  </si>
  <si>
    <t>861-1102</t>
  </si>
  <si>
    <t>096-242-2121</t>
  </si>
  <si>
    <t>096-242-4190</t>
  </si>
  <si>
    <t>866-8501</t>
  </si>
  <si>
    <t>八代市平山新町2627番地</t>
  </si>
  <si>
    <t>0965-53-1246</t>
  </si>
  <si>
    <t>0965-53-1259</t>
  </si>
  <si>
    <t>合計</t>
  </si>
  <si>
    <t>□女子団体登録選手順位表</t>
    <rPh sb="1" eb="3">
      <t>ジョシ</t>
    </rPh>
    <rPh sb="3" eb="5">
      <t>ダンタイ</t>
    </rPh>
    <rPh sb="5" eb="7">
      <t>トウロク</t>
    </rPh>
    <rPh sb="7" eb="9">
      <t>センシュ</t>
    </rPh>
    <rPh sb="9" eb="12">
      <t>ジュンイヒョウ</t>
    </rPh>
    <phoneticPr fontId="1"/>
  </si>
  <si>
    <t>高校</t>
    <rPh sb="0" eb="2">
      <t>コウコウ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</si>
  <si>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</si>
  <si>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</si>
  <si>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※キャプテンは順位番号を○で囲んでください。</t>
    <rPh sb="7" eb="9">
      <t>ジュンイ</t>
    </rPh>
    <rPh sb="9" eb="11">
      <t>バンゴウ</t>
    </rPh>
    <rPh sb="14" eb="15">
      <t>カコ</t>
    </rPh>
    <phoneticPr fontId="1"/>
  </si>
  <si>
    <t>選手名</t>
    <rPh sb="0" eb="3">
      <t>センシュメイ</t>
    </rPh>
    <phoneticPr fontId="1"/>
  </si>
  <si>
    <t>年齢</t>
    <rPh sb="0" eb="2">
      <t>ネンレイ</t>
    </rPh>
    <phoneticPr fontId="1"/>
  </si>
  <si>
    <t>基づき取り扱われることを承諾していることを申し添えます。</t>
    <rPh sb="0" eb="1">
      <t>モト</t>
    </rPh>
    <rPh sb="3" eb="4">
      <t>ト</t>
    </rPh>
    <rPh sb="5" eb="6">
      <t>アツカ</t>
    </rPh>
    <rPh sb="12" eb="14">
      <t>ショウダク</t>
    </rPh>
    <rPh sb="21" eb="22">
      <t>モウ</t>
    </rPh>
    <rPh sb="23" eb="24">
      <t>ソ</t>
    </rPh>
    <phoneticPr fontId="1"/>
  </si>
  <si>
    <t>　上記の選手は本校在学の者で、標記大会に出場を認め参加申込をいたします。</t>
    <rPh sb="1" eb="3">
      <t>ジョウキ</t>
    </rPh>
    <rPh sb="4" eb="6">
      <t>センシュ</t>
    </rPh>
    <rPh sb="7" eb="9">
      <t>ホンコウ</t>
    </rPh>
    <rPh sb="9" eb="11">
      <t>ザイガク</t>
    </rPh>
    <rPh sb="12" eb="13">
      <t>モノ</t>
    </rPh>
    <rPh sb="15" eb="17">
      <t>ヒョウキ</t>
    </rPh>
    <rPh sb="17" eb="19">
      <t>タイカイ</t>
    </rPh>
    <rPh sb="20" eb="22">
      <t>シュツジョウ</t>
    </rPh>
    <rPh sb="23" eb="24">
      <t>ミト</t>
    </rPh>
    <rPh sb="25" eb="27">
      <t>サンカ</t>
    </rPh>
    <rPh sb="27" eb="29">
      <t>モウシコミ</t>
    </rPh>
    <phoneticPr fontId="1"/>
  </si>
  <si>
    <t>　なお、申込生徒は、大会参加にあたり個人情報が「熊本県高等学校体育連盟個人情報保護方針」に</t>
    <rPh sb="4" eb="6">
      <t>モウシコミ</t>
    </rPh>
    <rPh sb="6" eb="8">
      <t>セイト</t>
    </rPh>
    <rPh sb="10" eb="12">
      <t>タイカイ</t>
    </rPh>
    <rPh sb="12" eb="14">
      <t>サンカ</t>
    </rPh>
    <rPh sb="18" eb="20">
      <t>コジン</t>
    </rPh>
    <rPh sb="20" eb="22">
      <t>ジョウホウ</t>
    </rPh>
    <rPh sb="24" eb="27">
      <t>クマモトケン</t>
    </rPh>
    <rPh sb="27" eb="29">
      <t>コウトウ</t>
    </rPh>
    <rPh sb="29" eb="31">
      <t>ガッコウ</t>
    </rPh>
    <rPh sb="31" eb="33">
      <t>タイイク</t>
    </rPh>
    <rPh sb="33" eb="35">
      <t>レンメイ</t>
    </rPh>
    <rPh sb="35" eb="37">
      <t>コジン</t>
    </rPh>
    <rPh sb="37" eb="39">
      <t>ジョウホウ</t>
    </rPh>
    <rPh sb="39" eb="41">
      <t>ホゴ</t>
    </rPh>
    <rPh sb="41" eb="43">
      <t>ホウシン</t>
    </rPh>
    <phoneticPr fontId="1"/>
  </si>
  <si>
    <t>学校長</t>
    <rPh sb="0" eb="3">
      <t>ガッコウチョウ</t>
    </rPh>
    <phoneticPr fontId="1"/>
  </si>
  <si>
    <t>印</t>
    <rPh sb="0" eb="1">
      <t>イン</t>
    </rPh>
    <phoneticPr fontId="1"/>
  </si>
  <si>
    <t>〒</t>
    <phoneticPr fontId="1"/>
  </si>
  <si>
    <t>TEL</t>
    <phoneticPr fontId="1"/>
  </si>
  <si>
    <t>FAX</t>
    <phoneticPr fontId="1"/>
  </si>
  <si>
    <t>【男子】</t>
    <rPh sb="1" eb="3">
      <t>ダンシ</t>
    </rPh>
    <phoneticPr fontId="1"/>
  </si>
  <si>
    <t>No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</si>
  <si>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</si>
  <si>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</si>
  <si>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出場種目（該当種目に○印）</t>
    <rPh sb="0" eb="2">
      <t>シュツジョウ</t>
    </rPh>
    <rPh sb="2" eb="4">
      <t>シュモク</t>
    </rPh>
    <rPh sb="5" eb="7">
      <t>ガイトウ</t>
    </rPh>
    <rPh sb="7" eb="9">
      <t>シュモク</t>
    </rPh>
    <rPh sb="11" eb="12">
      <t>シルシ</t>
    </rPh>
    <phoneticPr fontId="1"/>
  </si>
  <si>
    <t>団体戦</t>
    <rPh sb="0" eb="3">
      <t>ダンタイセン</t>
    </rPh>
    <phoneticPr fontId="1"/>
  </si>
  <si>
    <t>個人戦Ｓ</t>
    <rPh sb="0" eb="3">
      <t>コジンセン</t>
    </rPh>
    <phoneticPr fontId="1"/>
  </si>
  <si>
    <t>個人戦Ｄ</t>
    <rPh sb="0" eb="3">
      <t>コジンセン</t>
    </rPh>
    <phoneticPr fontId="1"/>
  </si>
  <si>
    <t>○</t>
    <phoneticPr fontId="1"/>
  </si>
  <si>
    <t>学校名（</t>
    <rPh sb="0" eb="3">
      <t>ガッコウメイ</t>
    </rPh>
    <phoneticPr fontId="1"/>
  </si>
  <si>
    <t>高等学校）</t>
    <rPh sb="0" eb="2">
      <t>コウトウ</t>
    </rPh>
    <rPh sb="2" eb="4">
      <t>ガッコウ</t>
    </rPh>
    <phoneticPr fontId="1"/>
  </si>
  <si>
    <t>【女子】</t>
    <rPh sb="1" eb="3">
      <t>ジョシ</t>
    </rPh>
    <phoneticPr fontId="1"/>
  </si>
  <si>
    <t>参加生徒数（</t>
    <rPh sb="0" eb="2">
      <t>サンカ</t>
    </rPh>
    <rPh sb="2" eb="5">
      <t>セイトスウ</t>
    </rPh>
    <phoneticPr fontId="1"/>
  </si>
  <si>
    <t>）人×参加料１人（５００円、１０００円）＝</t>
    <rPh sb="1" eb="2">
      <t>ニン</t>
    </rPh>
    <rPh sb="3" eb="6">
      <t>サンカリョウ</t>
    </rPh>
    <rPh sb="7" eb="8">
      <t>ニン</t>
    </rPh>
    <rPh sb="12" eb="13">
      <t>エン</t>
    </rPh>
    <rPh sb="18" eb="19">
      <t>エン</t>
    </rPh>
    <phoneticPr fontId="1"/>
  </si>
  <si>
    <t>円</t>
    <rPh sb="0" eb="1">
      <t>エン</t>
    </rPh>
    <phoneticPr fontId="1"/>
  </si>
  <si>
    <t>記載責任者</t>
    <rPh sb="0" eb="2">
      <t>キサイ</t>
    </rPh>
    <rPh sb="2" eb="5">
      <t>セキニンシャ</t>
    </rPh>
    <phoneticPr fontId="1"/>
  </si>
  <si>
    <t>印</t>
    <rPh sb="0" eb="1">
      <t>イン</t>
    </rPh>
    <phoneticPr fontId="1"/>
  </si>
  <si>
    <t>※　上記一覧表に参加者を記入し、記載責任者押印の上、参加申込書に同封してください。</t>
    <rPh sb="2" eb="4">
      <t>ジョウキ</t>
    </rPh>
    <rPh sb="4" eb="7">
      <t>イチランヒョウ</t>
    </rPh>
    <rPh sb="8" eb="11">
      <t>サンカシャ</t>
    </rPh>
    <rPh sb="12" eb="14">
      <t>キニュウ</t>
    </rPh>
    <rPh sb="16" eb="18">
      <t>キサイ</t>
    </rPh>
    <rPh sb="18" eb="21">
      <t>セキニンシャ</t>
    </rPh>
    <rPh sb="21" eb="23">
      <t>オウイン</t>
    </rPh>
    <rPh sb="24" eb="25">
      <t>ウエ</t>
    </rPh>
    <rPh sb="26" eb="28">
      <t>サンカ</t>
    </rPh>
    <rPh sb="28" eb="31">
      <t>モウシコミショ</t>
    </rPh>
    <rPh sb="32" eb="34">
      <t>ドウフウ</t>
    </rPh>
    <phoneticPr fontId="1"/>
  </si>
  <si>
    <t>　　　なお、郵便振替払込金受領証のコピーを裏面に貼付してください。</t>
    <rPh sb="6" eb="8">
      <t>ユウビン</t>
    </rPh>
    <rPh sb="8" eb="10">
      <t>フリカエ</t>
    </rPh>
    <rPh sb="10" eb="13">
      <t>ハライコミキン</t>
    </rPh>
    <rPh sb="13" eb="16">
      <t>ジュリョウショウ</t>
    </rPh>
    <rPh sb="21" eb="23">
      <t>ウラメン</t>
    </rPh>
    <rPh sb="24" eb="26">
      <t>ハリツケ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</si>
  <si>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</si>
  <si>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</si>
  <si>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□女子個人シングルス参加名簿</t>
    <rPh sb="1" eb="3">
      <t>ジョシ</t>
    </rPh>
    <rPh sb="3" eb="5">
      <t>コジン</t>
    </rPh>
    <rPh sb="10" eb="12">
      <t>サンカ</t>
    </rPh>
    <rPh sb="12" eb="14">
      <t>メイボ</t>
    </rPh>
    <phoneticPr fontId="1"/>
  </si>
  <si>
    <t>□女子個人ダブルス参加名簿</t>
    <rPh sb="1" eb="3">
      <t>ジョシ</t>
    </rPh>
    <rPh sb="3" eb="5">
      <t>コジン</t>
    </rPh>
    <rPh sb="9" eb="11">
      <t>サンカ</t>
    </rPh>
    <rPh sb="11" eb="13">
      <t>メイボ</t>
    </rPh>
    <phoneticPr fontId="1"/>
  </si>
  <si>
    <t>NO.11</t>
  </si>
  <si>
    <t>NO.12</t>
  </si>
  <si>
    <t>■男子団体の部</t>
    <rPh sb="1" eb="3">
      <t>ダンシ</t>
    </rPh>
    <rPh sb="3" eb="5">
      <t>ダンタイ</t>
    </rPh>
    <rPh sb="6" eb="7">
      <t>ブ</t>
    </rPh>
    <phoneticPr fontId="1"/>
  </si>
  <si>
    <t>備考</t>
    <rPh sb="0" eb="2">
      <t>ビコウ</t>
    </rPh>
    <phoneticPr fontId="1"/>
  </si>
  <si>
    <t>□女子団体の部</t>
    <rPh sb="1" eb="3">
      <t>ジョシ</t>
    </rPh>
    <rPh sb="3" eb="5">
      <t>ダンタイ</t>
    </rPh>
    <rPh sb="6" eb="7">
      <t>ブ</t>
    </rPh>
    <phoneticPr fontId="1"/>
  </si>
  <si>
    <t>■男子シングルス</t>
    <rPh sb="1" eb="3">
      <t>ダンシ</t>
    </rPh>
    <phoneticPr fontId="1"/>
  </si>
  <si>
    <t>■男子ダブルス</t>
    <rPh sb="1" eb="3">
      <t>ダンシ</t>
    </rPh>
    <phoneticPr fontId="1"/>
  </si>
  <si>
    <t>□女子シングルス</t>
    <rPh sb="1" eb="3">
      <t>ジョシ</t>
    </rPh>
    <phoneticPr fontId="1"/>
  </si>
  <si>
    <t>□女子ダブルス</t>
    <rPh sb="1" eb="3">
      <t>ジョシ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</si>
  <si>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</si>
  <si>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</si>
  <si>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熊本信愛</t>
  </si>
  <si>
    <t>862-8678</t>
  </si>
  <si>
    <t>096-366-0295</t>
  </si>
  <si>
    <t>096-372-8341</t>
  </si>
  <si>
    <t>上益城郡御船町木倉1253番地</t>
  </si>
  <si>
    <t>米納　康志</t>
    <rPh sb="0" eb="2">
      <t>ヨノウ</t>
    </rPh>
    <rPh sb="3" eb="5">
      <t>ヤスシ</t>
    </rPh>
    <phoneticPr fontId="2"/>
  </si>
  <si>
    <t>水俣高等学校</t>
    <rPh sb="0" eb="2">
      <t>ミナマタ</t>
    </rPh>
    <phoneticPr fontId="2"/>
  </si>
  <si>
    <t>867-0063</t>
  </si>
  <si>
    <t>0966-63-1285</t>
  </si>
  <si>
    <t>水俣市洗切町11番1号</t>
    <rPh sb="3" eb="4">
      <t>アラ</t>
    </rPh>
    <rPh sb="4" eb="5">
      <t>キ</t>
    </rPh>
    <rPh sb="5" eb="6">
      <t>マチ</t>
    </rPh>
    <rPh sb="10" eb="11">
      <t>ゴウ</t>
    </rPh>
    <phoneticPr fontId="2"/>
  </si>
  <si>
    <t>秋吉　博之</t>
    <rPh sb="0" eb="2">
      <t>アキヨシ</t>
    </rPh>
    <rPh sb="3" eb="4">
      <t>ハク</t>
    </rPh>
    <rPh sb="4" eb="5">
      <t>コレ</t>
    </rPh>
    <phoneticPr fontId="3"/>
  </si>
  <si>
    <t>高森高等学校</t>
    <rPh sb="0" eb="2">
      <t>タカモリ</t>
    </rPh>
    <phoneticPr fontId="3"/>
  </si>
  <si>
    <t>阿蘇郡高森町高森1557番地</t>
    <rPh sb="0" eb="3">
      <t>アソグン</t>
    </rPh>
    <rPh sb="3" eb="6">
      <t>タカモリマチ</t>
    </rPh>
    <rPh sb="6" eb="8">
      <t>タカモリ</t>
    </rPh>
    <rPh sb="12" eb="14">
      <t>バンチ</t>
    </rPh>
    <phoneticPr fontId="3"/>
  </si>
  <si>
    <t>八尋　貴幸</t>
    <rPh sb="0" eb="2">
      <t>ヤヒロ</t>
    </rPh>
    <rPh sb="3" eb="4">
      <t>タカ</t>
    </rPh>
    <rPh sb="4" eb="5">
      <t>コウ</t>
    </rPh>
    <phoneticPr fontId="3"/>
  </si>
  <si>
    <t>熊本工業高等学校</t>
    <rPh sb="0" eb="2">
      <t>クマモト</t>
    </rPh>
    <rPh sb="2" eb="4">
      <t>コウギョウ</t>
    </rPh>
    <phoneticPr fontId="3"/>
  </si>
  <si>
    <t>熊本市中央区上京塚町5番1号</t>
    <rPh sb="3" eb="6">
      <t>チュウオウク</t>
    </rPh>
    <phoneticPr fontId="3"/>
  </si>
  <si>
    <t>園木　崇史</t>
    <rPh sb="0" eb="1">
      <t>ソノ</t>
    </rPh>
    <rPh sb="1" eb="2">
      <t>キ</t>
    </rPh>
    <rPh sb="3" eb="4">
      <t>タカシ</t>
    </rPh>
    <rPh sb="4" eb="5">
      <t>シ</t>
    </rPh>
    <phoneticPr fontId="3"/>
  </si>
  <si>
    <t>熊本北高等学校</t>
    <rPh sb="0" eb="2">
      <t>クマモト</t>
    </rPh>
    <rPh sb="2" eb="3">
      <t>キタ</t>
    </rPh>
    <rPh sb="3" eb="5">
      <t>コウトウ</t>
    </rPh>
    <phoneticPr fontId="3"/>
  </si>
  <si>
    <t>熊本市北区兎谷3丁目5番1号</t>
    <rPh sb="3" eb="5">
      <t>キタク</t>
    </rPh>
    <phoneticPr fontId="3"/>
  </si>
  <si>
    <t>田嶋　隆文</t>
    <rPh sb="0" eb="2">
      <t>タジマ</t>
    </rPh>
    <rPh sb="3" eb="5">
      <t>タカフミ</t>
    </rPh>
    <phoneticPr fontId="2"/>
  </si>
  <si>
    <t>第二高等学校</t>
    <rPh sb="0" eb="2">
      <t>ダイニ</t>
    </rPh>
    <phoneticPr fontId="3"/>
  </si>
  <si>
    <t>熊本市東区東町3丁目13番1号</t>
  </si>
  <si>
    <t>稲津　英隆</t>
    <rPh sb="0" eb="2">
      <t>イナツ</t>
    </rPh>
    <rPh sb="3" eb="4">
      <t>エイ</t>
    </rPh>
    <rPh sb="4" eb="5">
      <t>タカ</t>
    </rPh>
    <phoneticPr fontId="3"/>
  </si>
  <si>
    <t>甲佐高等学校</t>
    <rPh sb="0" eb="2">
      <t>コウサ</t>
    </rPh>
    <rPh sb="2" eb="4">
      <t>コウトウ</t>
    </rPh>
    <phoneticPr fontId="3"/>
  </si>
  <si>
    <t>森光那留虎</t>
    <rPh sb="0" eb="2">
      <t>モリミツ</t>
    </rPh>
    <rPh sb="2" eb="3">
      <t>ナ</t>
    </rPh>
    <rPh sb="3" eb="4">
      <t>ル</t>
    </rPh>
    <rPh sb="4" eb="5">
      <t>トラ</t>
    </rPh>
    <phoneticPr fontId="3"/>
  </si>
  <si>
    <t>熊本学園大学付属高等学校</t>
    <rPh sb="0" eb="2">
      <t>クマモト</t>
    </rPh>
    <rPh sb="2" eb="4">
      <t>ガクエン</t>
    </rPh>
    <rPh sb="4" eb="5">
      <t>ダイ</t>
    </rPh>
    <rPh sb="5" eb="6">
      <t>ガク</t>
    </rPh>
    <rPh sb="6" eb="8">
      <t>フゾク</t>
    </rPh>
    <rPh sb="8" eb="10">
      <t>コウトウ</t>
    </rPh>
    <phoneticPr fontId="3"/>
  </si>
  <si>
    <t>熊本市中央区大江2丁目5番1号</t>
    <rPh sb="3" eb="6">
      <t>チュウオウク</t>
    </rPh>
    <phoneticPr fontId="3"/>
  </si>
  <si>
    <t>畠中　大典</t>
    <rPh sb="0" eb="2">
      <t>ハタナカ</t>
    </rPh>
    <rPh sb="3" eb="5">
      <t>ダイスケ</t>
    </rPh>
    <phoneticPr fontId="3"/>
  </si>
  <si>
    <t>岱志高等学校定時制</t>
    <rPh sb="0" eb="1">
      <t>タイ</t>
    </rPh>
    <rPh sb="1" eb="2">
      <t>シ</t>
    </rPh>
    <rPh sb="2" eb="4">
      <t>コウトウ</t>
    </rPh>
    <rPh sb="4" eb="6">
      <t>ガッコウ</t>
    </rPh>
    <rPh sb="6" eb="9">
      <t>テイジセイ</t>
    </rPh>
    <phoneticPr fontId="3"/>
  </si>
  <si>
    <t>熊本市中央区黒髪2丁目22番1号</t>
    <rPh sb="3" eb="6">
      <t>チュウオウク</t>
    </rPh>
    <phoneticPr fontId="3"/>
  </si>
  <si>
    <t>熊本市中央区新大江1丁目8番地</t>
    <rPh sb="3" eb="6">
      <t>チュウオウク</t>
    </rPh>
    <phoneticPr fontId="3"/>
  </si>
  <si>
    <t>熊本市中央区古城町3番1号</t>
    <rPh sb="3" eb="6">
      <t>チュウオウク</t>
    </rPh>
    <phoneticPr fontId="3"/>
  </si>
  <si>
    <t>熊本市東区東町3丁目13番1号</t>
    <rPh sb="3" eb="5">
      <t>ヒガシク</t>
    </rPh>
    <phoneticPr fontId="3"/>
  </si>
  <si>
    <t>熊本市西区城山大塘町645番地</t>
    <rPh sb="3" eb="5">
      <t>ニシク</t>
    </rPh>
    <phoneticPr fontId="3"/>
  </si>
  <si>
    <t>熊本市東区小峯4丁目5番10号</t>
    <rPh sb="3" eb="5">
      <t>ヒガシク</t>
    </rPh>
    <phoneticPr fontId="3"/>
  </si>
  <si>
    <t>熊本市中央区神水1丁目1番2号</t>
    <rPh sb="3" eb="6">
      <t>チュウオウク</t>
    </rPh>
    <phoneticPr fontId="3"/>
  </si>
  <si>
    <t>熊本市中央区出水4丁目1番2号</t>
    <rPh sb="3" eb="6">
      <t>チュウオウク</t>
    </rPh>
    <phoneticPr fontId="3"/>
  </si>
  <si>
    <t>熊本市中央区坪井4丁目15番1号</t>
    <rPh sb="3" eb="6">
      <t>チュウオウク</t>
    </rPh>
    <phoneticPr fontId="3"/>
  </si>
  <si>
    <t>千原台</t>
    <rPh sb="0" eb="3">
      <t>チハラダイ</t>
    </rPh>
    <phoneticPr fontId="3"/>
  </si>
  <si>
    <t>熊本市西区島崎2丁目37番1号</t>
    <rPh sb="3" eb="5">
      <t>ニシク</t>
    </rPh>
    <rPh sb="5" eb="7">
      <t>シマサキ</t>
    </rPh>
    <phoneticPr fontId="3"/>
  </si>
  <si>
    <t>熊本市中央区大江5丁目2番1号</t>
    <rPh sb="3" eb="6">
      <t>チュウオウク</t>
    </rPh>
    <phoneticPr fontId="3"/>
  </si>
  <si>
    <t>熊本市中央区九品寺3丁目1番1号</t>
    <rPh sb="3" eb="6">
      <t>チュウオウク</t>
    </rPh>
    <phoneticPr fontId="3"/>
  </si>
  <si>
    <t>熊本市中央区大江6丁目1番33号</t>
    <rPh sb="3" eb="6">
      <t>チュウオウク</t>
    </rPh>
    <phoneticPr fontId="3"/>
  </si>
  <si>
    <t>学園大付属</t>
    <rPh sb="4" eb="5">
      <t>ゾク</t>
    </rPh>
    <phoneticPr fontId="3"/>
  </si>
  <si>
    <t>東海大星翔</t>
    <rPh sb="3" eb="4">
      <t>ホシ</t>
    </rPh>
    <rPh sb="4" eb="5">
      <t>ショウ</t>
    </rPh>
    <phoneticPr fontId="3"/>
  </si>
  <si>
    <t>熊本市東区渡鹿9丁目1番1号</t>
    <rPh sb="3" eb="5">
      <t>ヒガシク</t>
    </rPh>
    <phoneticPr fontId="3"/>
  </si>
  <si>
    <t>熊本市中央区国府2丁目15番1号</t>
    <rPh sb="3" eb="6">
      <t>チュウオウク</t>
    </rPh>
    <phoneticPr fontId="3"/>
  </si>
  <si>
    <t>熊本市東区健軍2丁目11番54号</t>
    <rPh sb="3" eb="5">
      <t>ヒガシク</t>
    </rPh>
    <phoneticPr fontId="3"/>
  </si>
  <si>
    <t>熊本市中央区黒髪3丁目12番16号</t>
    <rPh sb="3" eb="6">
      <t>チュウオウク</t>
    </rPh>
    <phoneticPr fontId="3"/>
  </si>
  <si>
    <t>熊本市中央区上林町3番18号</t>
    <rPh sb="3" eb="6">
      <t>チュウオウク</t>
    </rPh>
    <phoneticPr fontId="3"/>
  </si>
  <si>
    <t>尚絅</t>
    <rPh sb="0" eb="2">
      <t>ショウケイ</t>
    </rPh>
    <phoneticPr fontId="3"/>
  </si>
  <si>
    <t>熊本市中央区九品寺2丁目6番78号</t>
    <rPh sb="3" eb="6">
      <t>チュウオウク</t>
    </rPh>
    <rPh sb="6" eb="9">
      <t>クホンジ</t>
    </rPh>
    <rPh sb="10" eb="12">
      <t>チョウメ</t>
    </rPh>
    <rPh sb="13" eb="14">
      <t>バン</t>
    </rPh>
    <rPh sb="16" eb="17">
      <t>ゴウ</t>
    </rPh>
    <phoneticPr fontId="3"/>
  </si>
  <si>
    <t>熊本市西区池田4丁目22番2号</t>
    <rPh sb="3" eb="5">
      <t>ニシク</t>
    </rPh>
    <phoneticPr fontId="3"/>
  </si>
  <si>
    <t>岱志</t>
    <rPh sb="0" eb="1">
      <t>タイ</t>
    </rPh>
    <rPh sb="1" eb="2">
      <t>シ</t>
    </rPh>
    <phoneticPr fontId="2"/>
  </si>
  <si>
    <t>有明</t>
    <rPh sb="0" eb="2">
      <t>アリアケ</t>
    </rPh>
    <phoneticPr fontId="2"/>
  </si>
  <si>
    <t>864-0032</t>
  </si>
  <si>
    <t>荒尾市増永2200番地</t>
    <rPh sb="3" eb="5">
      <t>マスナガ</t>
    </rPh>
    <phoneticPr fontId="2"/>
  </si>
  <si>
    <t>0968-63-0545</t>
  </si>
  <si>
    <t>0968-64-1366</t>
  </si>
  <si>
    <t>玉名市岱明町下前原368番地</t>
    <rPh sb="2" eb="3">
      <t>シ</t>
    </rPh>
    <phoneticPr fontId="3"/>
  </si>
  <si>
    <t>玉名市岱明町野口1046番地</t>
    <rPh sb="2" eb="3">
      <t>シ</t>
    </rPh>
    <phoneticPr fontId="3"/>
  </si>
  <si>
    <t>鹿本商工</t>
    <rPh sb="0" eb="2">
      <t>カモト</t>
    </rPh>
    <rPh sb="2" eb="3">
      <t>ショウ</t>
    </rPh>
    <rPh sb="3" eb="4">
      <t>コウ</t>
    </rPh>
    <phoneticPr fontId="3"/>
  </si>
  <si>
    <t>861-0304</t>
  </si>
  <si>
    <t>山鹿市鹿本町御宇田312番地</t>
    <rPh sb="4" eb="5">
      <t>ホン</t>
    </rPh>
    <rPh sb="5" eb="6">
      <t>マチ</t>
    </rPh>
    <rPh sb="6" eb="9">
      <t>ミウタ</t>
    </rPh>
    <rPh sb="12" eb="14">
      <t>バンチ</t>
    </rPh>
    <phoneticPr fontId="3"/>
  </si>
  <si>
    <t>0968-46-3191</t>
  </si>
  <si>
    <t>0968-42-3031</t>
  </si>
  <si>
    <t>866-0825</t>
  </si>
  <si>
    <t>八代市井上町727-1番地</t>
    <rPh sb="3" eb="5">
      <t>イノウエ</t>
    </rPh>
    <phoneticPr fontId="3"/>
  </si>
  <si>
    <t>0966-63-1205</t>
  </si>
  <si>
    <t>天草市本渡町本渡557番地</t>
    <rPh sb="0" eb="2">
      <t>アマクサ</t>
    </rPh>
    <phoneticPr fontId="3"/>
  </si>
  <si>
    <t>天草市亀場町亀川38-36番地</t>
    <rPh sb="0" eb="2">
      <t>アマクサ</t>
    </rPh>
    <phoneticPr fontId="3"/>
  </si>
  <si>
    <t>天草拓心</t>
    <rPh sb="0" eb="2">
      <t>アマクサ</t>
    </rPh>
    <rPh sb="2" eb="3">
      <t>タク</t>
    </rPh>
    <rPh sb="3" eb="4">
      <t>シン</t>
    </rPh>
    <phoneticPr fontId="2"/>
  </si>
  <si>
    <t>天草市本渡町本戸馬場495番地</t>
    <rPh sb="0" eb="2">
      <t>アマクサ</t>
    </rPh>
    <phoneticPr fontId="3"/>
  </si>
  <si>
    <t>高専熊本</t>
    <rPh sb="0" eb="2">
      <t>コウセン</t>
    </rPh>
    <rPh sb="2" eb="4">
      <t>クマモト</t>
    </rPh>
    <phoneticPr fontId="3"/>
  </si>
  <si>
    <t>合志市須屋2659番地2</t>
    <rPh sb="2" eb="3">
      <t>シ</t>
    </rPh>
    <phoneticPr fontId="3"/>
  </si>
  <si>
    <t>高専八代</t>
    <rPh sb="0" eb="2">
      <t>コウセン</t>
    </rPh>
    <rPh sb="2" eb="4">
      <t>ヤツシロ</t>
    </rPh>
    <phoneticPr fontId="3"/>
  </si>
  <si>
    <t>女子</t>
    <rPh sb="0" eb="2">
      <t>ジョシ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</si>
  <si>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</si>
  <si>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</si>
  <si>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専大熊本</t>
    <rPh sb="2" eb="4">
      <t>クマモト</t>
    </rPh>
    <phoneticPr fontId="1"/>
  </si>
  <si>
    <t>第４８回全国選抜高校テニス九州地区大会熊本県予選大会、令和７年度熊本県高等学校テニス新人大会（個人戦）</t>
    <rPh sb="0" eb="1">
      <t>ダイ</t>
    </rPh>
    <rPh sb="3" eb="4">
      <t>カイ</t>
    </rPh>
    <rPh sb="4" eb="6">
      <t>ゼンコク</t>
    </rPh>
    <rPh sb="6" eb="8">
      <t>センバツ</t>
    </rPh>
    <rPh sb="8" eb="10">
      <t>コウコウ</t>
    </rPh>
    <rPh sb="13" eb="15">
      <t>キュウシュウ</t>
    </rPh>
    <rPh sb="15" eb="17">
      <t>チク</t>
    </rPh>
    <rPh sb="17" eb="19">
      <t>タイカイ</t>
    </rPh>
    <rPh sb="19" eb="22">
      <t>クマモトケン</t>
    </rPh>
    <rPh sb="22" eb="24">
      <t>ヨセン</t>
    </rPh>
    <rPh sb="24" eb="26">
      <t>タイカイ</t>
    </rPh>
    <rPh sb="27" eb="29">
      <t>レイワ</t>
    </rPh>
    <rPh sb="30" eb="32">
      <t>ネンド</t>
    </rPh>
    <rPh sb="32" eb="35">
      <t>クマモトケン</t>
    </rPh>
    <rPh sb="35" eb="37">
      <t>コウトウ</t>
    </rPh>
    <rPh sb="37" eb="39">
      <t>ガッコウ</t>
    </rPh>
    <rPh sb="42" eb="44">
      <t>シンジン</t>
    </rPh>
    <rPh sb="44" eb="46">
      <t>タイカイ</t>
    </rPh>
    <rPh sb="47" eb="50">
      <t>コジンセン</t>
    </rPh>
    <phoneticPr fontId="1"/>
  </si>
  <si>
    <t>第４８回全国選抜高校テニス九州地区大会熊本県予選大会</t>
    <phoneticPr fontId="1"/>
  </si>
  <si>
    <t>令和７年</t>
    <rPh sb="0" eb="2">
      <t>レイワ</t>
    </rPh>
    <rPh sb="3" eb="4">
      <t>ネン</t>
    </rPh>
    <phoneticPr fontId="1"/>
  </si>
  <si>
    <t>令和７年度熊本県高等学校テニス新人大会（個人戦）参加申込書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5" eb="17">
      <t>シンジン</t>
    </rPh>
    <rPh sb="17" eb="19">
      <t>タイカイ</t>
    </rPh>
    <rPh sb="20" eb="23">
      <t>コジンセン</t>
    </rPh>
    <rPh sb="24" eb="26">
      <t>サンカ</t>
    </rPh>
    <rPh sb="26" eb="29">
      <t>モウシコミショ</t>
    </rPh>
    <phoneticPr fontId="1"/>
  </si>
  <si>
    <t>第４８回全国選抜高校テニス九州地区大会熊本県予選兼
令和７年度熊本県高等学校テニス新人大会　参加生徒一覧</t>
    <rPh sb="0" eb="1">
      <t>ダイ</t>
    </rPh>
    <rPh sb="3" eb="4">
      <t>カイ</t>
    </rPh>
    <rPh sb="4" eb="6">
      <t>ゼンコク</t>
    </rPh>
    <rPh sb="6" eb="8">
      <t>センバツ</t>
    </rPh>
    <rPh sb="8" eb="10">
      <t>コウコウ</t>
    </rPh>
    <rPh sb="13" eb="15">
      <t>キュウシュウ</t>
    </rPh>
    <rPh sb="15" eb="17">
      <t>チク</t>
    </rPh>
    <rPh sb="17" eb="19">
      <t>タイカイ</t>
    </rPh>
    <rPh sb="19" eb="22">
      <t>クマモトケン</t>
    </rPh>
    <rPh sb="22" eb="24">
      <t>ヨセン</t>
    </rPh>
    <rPh sb="24" eb="25">
      <t>ケン</t>
    </rPh>
    <rPh sb="26" eb="28">
      <t>レイワ</t>
    </rPh>
    <rPh sb="29" eb="31">
      <t>ネンド</t>
    </rPh>
    <rPh sb="31" eb="34">
      <t>クマモトケン</t>
    </rPh>
    <rPh sb="34" eb="36">
      <t>コウトウ</t>
    </rPh>
    <rPh sb="36" eb="38">
      <t>ガッコウ</t>
    </rPh>
    <rPh sb="41" eb="43">
      <t>シンジン</t>
    </rPh>
    <rPh sb="43" eb="45">
      <t>タイカイ</t>
    </rPh>
    <rPh sb="46" eb="50">
      <t>サンカセイト</t>
    </rPh>
    <rPh sb="50" eb="52">
      <t>イチラン</t>
    </rPh>
    <phoneticPr fontId="1"/>
  </si>
  <si>
    <t>一ッ葉熊本</t>
    <rPh sb="0" eb="3">
      <t>ヒトツバ</t>
    </rPh>
    <rPh sb="3" eb="5">
      <t>クマモト</t>
    </rPh>
    <phoneticPr fontId="4"/>
  </si>
  <si>
    <t>860-0844</t>
  </si>
  <si>
    <t>熊本市中央区水道町5‐21　コスギ不動産水道町ビル6Ｆ</t>
    <rPh sb="0" eb="3">
      <t>クマモトシ</t>
    </rPh>
    <rPh sb="3" eb="6">
      <t>チュウオウク</t>
    </rPh>
    <rPh sb="6" eb="9">
      <t>スイドウチョウ</t>
    </rPh>
    <rPh sb="17" eb="20">
      <t>フドウサン</t>
    </rPh>
    <rPh sb="20" eb="23">
      <t>スイドウチョウ</t>
    </rPh>
    <phoneticPr fontId="1"/>
  </si>
  <si>
    <t>096-212-5250</t>
  </si>
  <si>
    <t>096-212-5270</t>
  </si>
  <si>
    <t>勇志国際熊本学習ｾﾝﾀｰ</t>
    <rPh sb="0" eb="2">
      <t>ユウシ</t>
    </rPh>
    <rPh sb="2" eb="4">
      <t>コクサイ</t>
    </rPh>
    <rPh sb="4" eb="6">
      <t>クマモト</t>
    </rPh>
    <rPh sb="6" eb="8">
      <t>ガクシュウ</t>
    </rPh>
    <phoneticPr fontId="4"/>
  </si>
  <si>
    <t>熊本市中央区九品寺２丁目1‐24</t>
    <rPh sb="0" eb="3">
      <t>クマモトシ</t>
    </rPh>
    <rPh sb="3" eb="6">
      <t>チュウオウク</t>
    </rPh>
    <rPh sb="6" eb="7">
      <t>キュウ</t>
    </rPh>
    <rPh sb="7" eb="8">
      <t>シナ</t>
    </rPh>
    <rPh sb="8" eb="9">
      <t>テラ</t>
    </rPh>
    <rPh sb="10" eb="12">
      <t>チョウメ</t>
    </rPh>
    <phoneticPr fontId="1"/>
  </si>
  <si>
    <t>096-277-5931</t>
  </si>
  <si>
    <t>096-277-5932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</si>
</sst>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59">
    <xf numFmtId="0" fontId="0" fillId="0" borderId="0" xfId="0">
      <alignment vertical="center"/>
    </xf>
    <xf numFmtId="0" fontId="2" fillId="0" borderId="0" xfId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Continuous" vertical="center"/>
    </xf>
    <xf numFmtId="0" fontId="3" fillId="0" borderId="4" xfId="1" applyFont="1" applyBorder="1" applyAlignment="1">
      <alignment horizontal="centerContinuous" vertical="center"/>
    </xf>
    <xf numFmtId="0" fontId="3" fillId="0" borderId="5" xfId="1" applyFont="1" applyBorder="1" applyAlignment="1">
      <alignment horizontal="centerContinuous" vertical="center"/>
    </xf>
    <xf numFmtId="0" fontId="3" fillId="0" borderId="6" xfId="1" applyFont="1" applyBorder="1" applyAlignment="1">
      <alignment horizontal="centerContinuous" vertical="center"/>
    </xf>
    <xf numFmtId="0" fontId="2" fillId="0" borderId="7" xfId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Continuous" vertical="center"/>
    </xf>
    <xf numFmtId="0" fontId="3" fillId="0" borderId="10" xfId="1" applyFont="1" applyBorder="1" applyAlignment="1">
      <alignment horizontal="centerContinuous" vertical="center"/>
    </xf>
    <xf numFmtId="0" fontId="3" fillId="0" borderId="11" xfId="1" applyFont="1" applyBorder="1" applyAlignment="1">
      <alignment horizontal="centerContinuous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vertical="center"/>
    </xf>
    <xf numFmtId="0" fontId="2" fillId="0" borderId="14" xfId="1" applyBorder="1"/>
    <xf numFmtId="0" fontId="2" fillId="0" borderId="15" xfId="1" applyBorder="1"/>
    <xf numFmtId="0" fontId="2" fillId="0" borderId="16" xfId="1" applyBorder="1"/>
    <xf numFmtId="0" fontId="2" fillId="0" borderId="17" xfId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vertical="center"/>
    </xf>
    <xf numFmtId="0" fontId="3" fillId="0" borderId="13" xfId="1" applyFont="1" applyBorder="1" applyAlignment="1">
      <alignment horizontal="centerContinuous" vertical="center"/>
    </xf>
    <xf numFmtId="0" fontId="3" fillId="0" borderId="21" xfId="1" applyFont="1" applyBorder="1" applyAlignment="1">
      <alignment horizontal="centerContinuous" vertical="center"/>
    </xf>
    <xf numFmtId="0" fontId="3" fillId="0" borderId="22" xfId="1" applyFont="1" applyBorder="1" applyAlignment="1">
      <alignment horizontal="centerContinuous" vertical="center"/>
    </xf>
    <xf numFmtId="0" fontId="3" fillId="0" borderId="23" xfId="1" applyFont="1" applyBorder="1" applyAlignment="1">
      <alignment horizontal="center" vertical="center"/>
    </xf>
    <xf numFmtId="0" fontId="2" fillId="0" borderId="24" xfId="1" applyBorder="1" applyAlignment="1">
      <alignment horizontal="center" vertical="center"/>
    </xf>
    <xf numFmtId="0" fontId="3" fillId="0" borderId="25" xfId="1" applyFont="1" applyBorder="1" applyAlignment="1">
      <alignment horizontal="centerContinuous" vertical="center"/>
    </xf>
    <xf numFmtId="0" fontId="3" fillId="0" borderId="26" xfId="1" applyFont="1" applyBorder="1" applyAlignment="1">
      <alignment horizontal="centerContinuous" vertical="center"/>
    </xf>
    <xf numFmtId="0" fontId="3" fillId="0" borderId="27" xfId="1" applyFont="1" applyBorder="1" applyAlignment="1">
      <alignment horizontal="center" vertical="center"/>
    </xf>
    <xf numFmtId="0" fontId="2" fillId="0" borderId="28" xfId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30" xfId="1" applyFont="1" applyBorder="1" applyAlignment="1">
      <alignment horizontal="centerContinuous" vertical="center"/>
    </xf>
    <xf numFmtId="0" fontId="3" fillId="0" borderId="31" xfId="1" applyFont="1" applyBorder="1" applyAlignment="1">
      <alignment horizontal="centerContinuous" vertical="center"/>
    </xf>
    <xf numFmtId="0" fontId="3" fillId="0" borderId="32" xfId="1" applyFont="1" applyBorder="1" applyAlignment="1">
      <alignment horizontal="centerContinuous" vertical="center"/>
    </xf>
    <xf numFmtId="0" fontId="3" fillId="0" borderId="33" xfId="1" applyFont="1" applyBorder="1" applyAlignment="1">
      <alignment vertical="center"/>
    </xf>
    <xf numFmtId="0" fontId="2" fillId="0" borderId="34" xfId="1" applyBorder="1"/>
    <xf numFmtId="0" fontId="2" fillId="0" borderId="35" xfId="1" applyBorder="1"/>
    <xf numFmtId="0" fontId="3" fillId="0" borderId="19" xfId="1" applyFont="1" applyBorder="1" applyAlignment="1">
      <alignment vertical="center"/>
    </xf>
    <xf numFmtId="0" fontId="4" fillId="0" borderId="0" xfId="0" applyFont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38" xfId="0" applyBorder="1">
      <alignment vertical="center"/>
    </xf>
    <xf numFmtId="0" fontId="0" fillId="3" borderId="36" xfId="0" applyFill="1" applyBorder="1">
      <alignment vertical="center"/>
    </xf>
    <xf numFmtId="0" fontId="0" fillId="0" borderId="36" xfId="0" applyBorder="1" applyAlignment="1">
      <alignment horizontal="center" vertical="center"/>
    </xf>
    <xf numFmtId="0" fontId="0" fillId="2" borderId="36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36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5" fillId="0" borderId="41" xfId="0" applyFont="1" applyBorder="1" applyAlignment="1">
      <alignment horizontal="right" vertical="center"/>
    </xf>
    <xf numFmtId="0" fontId="5" fillId="0" borderId="41" xfId="0" applyFont="1" applyBorder="1">
      <alignment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57" fontId="0" fillId="3" borderId="36" xfId="0" applyNumberFormat="1" applyFill="1" applyBorder="1">
      <alignment vertical="center"/>
    </xf>
    <xf numFmtId="57" fontId="0" fillId="2" borderId="36" xfId="0" applyNumberFormat="1" applyFill="1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58" fontId="0" fillId="0" borderId="0" xfId="0" applyNumberFormat="1" applyAlignment="1">
      <alignment vertical="center" shrinkToFit="1"/>
    </xf>
    <xf numFmtId="58" fontId="0" fillId="0" borderId="36" xfId="0" applyNumberForma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58" fontId="0" fillId="0" borderId="0" xfId="0" applyNumberFormat="1" applyAlignment="1" applyProtection="1">
      <alignment vertical="center" shrinkToFit="1"/>
      <protection locked="0"/>
    </xf>
    <xf numFmtId="58" fontId="0" fillId="0" borderId="0" xfId="0" applyNumberFormat="1" applyAlignment="1" applyProtection="1">
      <alignment horizontal="center" vertical="center" shrinkToFit="1"/>
      <protection locked="0"/>
    </xf>
    <xf numFmtId="58" fontId="0" fillId="0" borderId="36" xfId="0" applyNumberFormat="1" applyBorder="1" applyAlignment="1">
      <alignment vertical="center" shrinkToFit="1"/>
    </xf>
    <xf numFmtId="0" fontId="0" fillId="0" borderId="0" xfId="0" applyAlignment="1" applyProtection="1">
      <alignment horizontal="center" vertical="center"/>
      <protection locked="0"/>
    </xf>
    <xf numFmtId="0" fontId="3" fillId="0" borderId="52" xfId="1" applyFont="1" applyBorder="1" applyAlignment="1">
      <alignment horizontal="center" vertical="center"/>
    </xf>
    <xf numFmtId="0" fontId="3" fillId="0" borderId="15" xfId="1" applyFont="1" applyBorder="1" applyAlignment="1">
      <alignment horizontal="centerContinuous" vertical="center"/>
    </xf>
    <xf numFmtId="0" fontId="3" fillId="0" borderId="36" xfId="1" applyFont="1" applyBorder="1" applyAlignment="1">
      <alignment horizontal="center" vertical="center"/>
    </xf>
    <xf numFmtId="0" fontId="3" fillId="0" borderId="36" xfId="1" applyFont="1" applyBorder="1" applyAlignment="1">
      <alignment vertical="center"/>
    </xf>
    <xf numFmtId="57" fontId="0" fillId="3" borderId="0" xfId="0" applyNumberFormat="1" applyFill="1">
      <alignment vertical="center"/>
    </xf>
    <xf numFmtId="57" fontId="0" fillId="2" borderId="0" xfId="0" applyNumberFormat="1" applyFill="1">
      <alignment vertical="center"/>
    </xf>
    <xf numFmtId="0" fontId="3" fillId="0" borderId="53" xfId="1" applyFont="1" applyBorder="1" applyAlignment="1">
      <alignment horizontal="center" vertical="center"/>
    </xf>
    <xf numFmtId="0" fontId="3" fillId="0" borderId="54" xfId="1" applyFont="1" applyBorder="1" applyAlignment="1">
      <alignment horizontal="center" vertical="center"/>
    </xf>
    <xf numFmtId="0" fontId="3" fillId="0" borderId="55" xfId="1" applyFont="1" applyBorder="1" applyAlignment="1">
      <alignment horizontal="centerContinuous" vertical="center"/>
    </xf>
    <xf numFmtId="0" fontId="3" fillId="0" borderId="56" xfId="1" applyFont="1" applyBorder="1" applyAlignment="1">
      <alignment horizontal="centerContinuous" vertical="center"/>
    </xf>
    <xf numFmtId="0" fontId="3" fillId="0" borderId="57" xfId="1" applyFont="1" applyBorder="1" applyAlignment="1">
      <alignment horizontal="centerContinuous" vertical="center"/>
    </xf>
    <xf numFmtId="0" fontId="3" fillId="0" borderId="58" xfId="1" applyFont="1" applyBorder="1" applyAlignment="1">
      <alignment vertical="center"/>
    </xf>
    <xf numFmtId="0" fontId="3" fillId="0" borderId="59" xfId="1" applyFont="1" applyBorder="1" applyAlignment="1">
      <alignment vertical="center"/>
    </xf>
    <xf numFmtId="0" fontId="3" fillId="0" borderId="60" xfId="1" applyFont="1" applyBorder="1" applyAlignment="1">
      <alignment vertical="center"/>
    </xf>
    <xf numFmtId="0" fontId="3" fillId="0" borderId="61" xfId="1" applyFont="1" applyBorder="1" applyAlignment="1">
      <alignment vertical="center"/>
    </xf>
    <xf numFmtId="0" fontId="3" fillId="0" borderId="62" xfId="1" applyFont="1" applyBorder="1" applyAlignment="1">
      <alignment vertical="center"/>
    </xf>
    <xf numFmtId="0" fontId="3" fillId="0" borderId="63" xfId="1" applyFont="1" applyBorder="1" applyAlignment="1">
      <alignment horizontal="center" vertical="center"/>
    </xf>
    <xf numFmtId="0" fontId="3" fillId="0" borderId="63" xfId="1" applyFont="1" applyBorder="1" applyAlignment="1">
      <alignment vertical="center"/>
    </xf>
    <xf numFmtId="0" fontId="3" fillId="0" borderId="64" xfId="1" applyFont="1" applyBorder="1" applyAlignment="1">
      <alignment vertical="center"/>
    </xf>
    <xf numFmtId="0" fontId="3" fillId="0" borderId="65" xfId="1" applyFont="1" applyBorder="1" applyAlignment="1">
      <alignment vertical="center"/>
    </xf>
    <xf numFmtId="0" fontId="3" fillId="0" borderId="43" xfId="1" applyFont="1" applyBorder="1" applyAlignment="1">
      <alignment vertical="center"/>
    </xf>
    <xf numFmtId="0" fontId="3" fillId="0" borderId="43" xfId="1" applyFont="1" applyBorder="1" applyAlignment="1">
      <alignment horizontal="center" vertical="center"/>
    </xf>
    <xf numFmtId="0" fontId="3" fillId="0" borderId="44" xfId="1" applyFont="1" applyBorder="1" applyAlignment="1">
      <alignment vertical="center"/>
    </xf>
    <xf numFmtId="0" fontId="3" fillId="0" borderId="46" xfId="1" applyFont="1" applyBorder="1" applyAlignment="1">
      <alignment vertical="center"/>
    </xf>
    <xf numFmtId="0" fontId="3" fillId="0" borderId="46" xfId="1" applyFont="1" applyBorder="1" applyAlignment="1">
      <alignment vertical="center" wrapText="1"/>
    </xf>
    <xf numFmtId="0" fontId="2" fillId="0" borderId="36" xfId="1" applyBorder="1"/>
    <xf numFmtId="0" fontId="3" fillId="0" borderId="36" xfId="1" applyFont="1" applyBorder="1" applyAlignment="1">
      <alignment vertical="center" wrapText="1"/>
    </xf>
    <xf numFmtId="0" fontId="2" fillId="0" borderId="36" xfId="1" applyBorder="1" applyAlignment="1">
      <alignment vertical="center"/>
    </xf>
    <xf numFmtId="0" fontId="2" fillId="0" borderId="46" xfId="1" applyBorder="1"/>
    <xf numFmtId="0" fontId="3" fillId="0" borderId="36" xfId="1" applyFont="1" applyBorder="1" applyAlignment="1">
      <alignment horizontal="left" vertical="center"/>
    </xf>
    <xf numFmtId="58" fontId="0" fillId="0" borderId="40" xfId="0" applyNumberFormat="1" applyBorder="1" applyAlignment="1">
      <alignment vertical="center" shrinkToFit="1"/>
    </xf>
    <xf numFmtId="58" fontId="0" fillId="0" borderId="48" xfId="0" applyNumberFormat="1" applyBorder="1" applyAlignment="1">
      <alignment vertical="center" shrinkToFit="1"/>
    </xf>
    <xf numFmtId="58" fontId="0" fillId="0" borderId="40" xfId="0" applyNumberFormat="1" applyBorder="1" applyAlignment="1">
      <alignment horizontal="center" vertical="center" shrinkToFit="1"/>
    </xf>
    <xf numFmtId="58" fontId="0" fillId="0" borderId="48" xfId="0" applyNumberFormat="1" applyBorder="1" applyAlignment="1">
      <alignment horizontal="center" vertical="center" shrinkToFit="1"/>
    </xf>
    <xf numFmtId="0" fontId="0" fillId="0" borderId="39" xfId="0" applyBorder="1" applyAlignment="1" applyProtection="1">
      <alignment vertical="center" shrinkToFit="1"/>
      <protection locked="0"/>
    </xf>
    <xf numFmtId="0" fontId="0" fillId="3" borderId="51" xfId="0" applyFill="1" applyBorder="1">
      <alignment vertical="center"/>
    </xf>
    <xf numFmtId="57" fontId="0" fillId="3" borderId="51" xfId="0" applyNumberFormat="1" applyFill="1" applyBorder="1">
      <alignment vertical="center"/>
    </xf>
    <xf numFmtId="0" fontId="0" fillId="3" borderId="72" xfId="0" applyFill="1" applyBorder="1">
      <alignment vertical="center"/>
    </xf>
    <xf numFmtId="57" fontId="0" fillId="3" borderId="72" xfId="0" applyNumberFormat="1" applyFill="1" applyBorder="1">
      <alignment vertical="center"/>
    </xf>
    <xf numFmtId="57" fontId="0" fillId="3" borderId="73" xfId="0" applyNumberFormat="1" applyFill="1" applyBorder="1">
      <alignment vertical="center"/>
    </xf>
    <xf numFmtId="0" fontId="0" fillId="3" borderId="73" xfId="0" applyFill="1" applyBorder="1">
      <alignment vertical="center"/>
    </xf>
    <xf numFmtId="0" fontId="0" fillId="2" borderId="51" xfId="0" applyFill="1" applyBorder="1">
      <alignment vertical="center"/>
    </xf>
    <xf numFmtId="57" fontId="0" fillId="2" borderId="51" xfId="0" applyNumberFormat="1" applyFill="1" applyBorder="1">
      <alignment vertical="center"/>
    </xf>
    <xf numFmtId="0" fontId="0" fillId="2" borderId="72" xfId="0" applyFill="1" applyBorder="1">
      <alignment vertical="center"/>
    </xf>
    <xf numFmtId="57" fontId="0" fillId="2" borderId="72" xfId="0" applyNumberFormat="1" applyFill="1" applyBorder="1">
      <alignment vertical="center"/>
    </xf>
    <xf numFmtId="57" fontId="0" fillId="2" borderId="73" xfId="0" applyNumberFormat="1" applyFill="1" applyBorder="1">
      <alignment vertical="center"/>
    </xf>
    <xf numFmtId="0" fontId="0" fillId="2" borderId="73" xfId="0" applyFill="1" applyBorder="1">
      <alignment vertical="center"/>
    </xf>
    <xf numFmtId="0" fontId="3" fillId="0" borderId="36" xfId="1" applyFont="1" applyBorder="1" applyAlignment="1">
      <alignment vertical="center" shrinkToFit="1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58" fontId="0" fillId="0" borderId="36" xfId="0" applyNumberFormat="1" applyBorder="1" applyAlignment="1">
      <alignment horizontal="center" vertical="center" shrinkToFit="1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58" fontId="0" fillId="0" borderId="48" xfId="0" applyNumberFormat="1" applyBorder="1" applyAlignment="1">
      <alignment horizontal="center" vertical="center" shrinkToFit="1"/>
    </xf>
    <xf numFmtId="58" fontId="0" fillId="0" borderId="40" xfId="0" applyNumberFormat="1" applyBorder="1" applyAlignment="1">
      <alignment horizontal="center" vertical="center" shrinkToFit="1"/>
    </xf>
    <xf numFmtId="0" fontId="0" fillId="0" borderId="71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_H17-高体連加盟校一覧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11</xdr:row>
      <xdr:rowOff>119062</xdr:rowOff>
    </xdr:from>
    <xdr:to>
      <xdr:col>9</xdr:col>
      <xdr:colOff>539750</xdr:colOff>
      <xdr:row>17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74281" y="2000250"/>
          <a:ext cx="1730375" cy="9445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網掛け部分のみ入力をお願いします。</a:t>
          </a:r>
        </a:p>
      </xdr:txBody>
    </xdr:sp>
    <xdr:clientData/>
  </xdr:twoCellAnchor>
  <xdr:twoCellAnchor>
    <xdr:from>
      <xdr:col>7</xdr:col>
      <xdr:colOff>130969</xdr:colOff>
      <xdr:row>18</xdr:row>
      <xdr:rowOff>126999</xdr:rowOff>
    </xdr:from>
    <xdr:to>
      <xdr:col>10</xdr:col>
      <xdr:colOff>464344</xdr:colOff>
      <xdr:row>26</xdr:row>
      <xdr:rowOff>119063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67125" y="2841624"/>
          <a:ext cx="2452688" cy="1325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生年月日は、半角で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600" b="1">
              <a:solidFill>
                <a:srgbClr val="FF0000"/>
              </a:solidFill>
            </a:rPr>
            <a:t>H21.4.2</a:t>
          </a:r>
        </a:p>
        <a:p>
          <a:r>
            <a:rPr kumimoji="1" lang="ja-JP" altLang="en-US" sz="1600" b="1">
              <a:solidFill>
                <a:srgbClr val="FF0000"/>
              </a:solidFill>
            </a:rPr>
            <a:t>の形で入力をお願いします。</a:t>
          </a:r>
        </a:p>
      </xdr:txBody>
    </xdr:sp>
    <xdr:clientData/>
  </xdr:twoCellAnchor>
  <xdr:twoCellAnchor>
    <xdr:from>
      <xdr:col>17</xdr:col>
      <xdr:colOff>642938</xdr:colOff>
      <xdr:row>14</xdr:row>
      <xdr:rowOff>83344</xdr:rowOff>
    </xdr:from>
    <xdr:to>
      <xdr:col>20</xdr:col>
      <xdr:colOff>666750</xdr:colOff>
      <xdr:row>25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715501" y="2464594"/>
          <a:ext cx="2059780" cy="18454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姓名の間に</a:t>
          </a:r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１ます空ける。</a:t>
          </a:r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1100"/>
            <a:t>　（例）伊藤　竜馬</a:t>
          </a:r>
          <a:endParaRPr kumimoji="1" lang="en-US" altLang="ja-JP" sz="1100"/>
        </a:p>
        <a:p>
          <a:r>
            <a:rPr kumimoji="1" lang="ja-JP" altLang="en-US" sz="1100"/>
            <a:t>　（例）錦織　圭</a:t>
          </a:r>
          <a:endParaRPr kumimoji="1" lang="en-US" altLang="ja-JP" sz="1100"/>
        </a:p>
        <a:p>
          <a:r>
            <a:rPr kumimoji="1" lang="ja-JP" altLang="en-US" sz="1100"/>
            <a:t>　（例）小ノ澤　新</a:t>
          </a:r>
          <a:endParaRPr kumimoji="1" lang="en-US" altLang="ja-JP" sz="1100"/>
        </a:p>
        <a:p>
          <a:r>
            <a:rPr kumimoji="1" lang="ja-JP" altLang="en-US" sz="1100"/>
            <a:t>　（例）森田　あゆみ</a:t>
          </a:r>
        </a:p>
      </xdr:txBody>
    </xdr:sp>
    <xdr:clientData/>
  </xdr:twoCellAnchor>
  <xdr:twoCellAnchor>
    <xdr:from>
      <xdr:col>17</xdr:col>
      <xdr:colOff>297657</xdr:colOff>
      <xdr:row>0</xdr:row>
      <xdr:rowOff>142875</xdr:rowOff>
    </xdr:from>
    <xdr:to>
      <xdr:col>21</xdr:col>
      <xdr:colOff>440531</xdr:colOff>
      <xdr:row>11</xdr:row>
      <xdr:rowOff>83343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370220" y="142875"/>
          <a:ext cx="2869405" cy="18216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正しい入力に</a:t>
          </a:r>
          <a:endParaRPr kumimoji="1" lang="en-US" altLang="ja-JP" sz="2400" b="1">
            <a:solidFill>
              <a:srgbClr val="FF0000"/>
            </a:solidFill>
          </a:endParaRPr>
        </a:p>
        <a:p>
          <a:r>
            <a:rPr kumimoji="1" lang="ja-JP" altLang="en-US" sz="2400" b="1">
              <a:solidFill>
                <a:srgbClr val="FF0000"/>
              </a:solidFill>
            </a:rPr>
            <a:t>ご協力ください。</a:t>
          </a:r>
          <a:endParaRPr kumimoji="1" lang="en-US" altLang="ja-JP" sz="2400" b="1">
            <a:solidFill>
              <a:srgbClr val="FF0000"/>
            </a:solidFill>
          </a:endParaRPr>
        </a:p>
        <a:p>
          <a:r>
            <a:rPr kumimoji="1" lang="ja-JP" altLang="en-US" sz="2400" b="1">
              <a:solidFill>
                <a:srgbClr val="FF0000"/>
              </a:solidFill>
            </a:rPr>
            <a:t>これまでと</a:t>
          </a:r>
          <a:endParaRPr kumimoji="1" lang="en-US" altLang="ja-JP" sz="2400" b="1">
            <a:solidFill>
              <a:srgbClr val="FF0000"/>
            </a:solidFill>
          </a:endParaRPr>
        </a:p>
        <a:p>
          <a:r>
            <a:rPr kumimoji="1" lang="ja-JP" altLang="en-US" sz="2400" b="1">
              <a:solidFill>
                <a:srgbClr val="FF0000"/>
              </a:solidFill>
            </a:rPr>
            <a:t>変更になっています。</a:t>
          </a:r>
        </a:p>
      </xdr:txBody>
    </xdr:sp>
    <xdr:clientData/>
  </xdr:twoCellAnchor>
  <xdr:twoCellAnchor>
    <xdr:from>
      <xdr:col>18</xdr:col>
      <xdr:colOff>214312</xdr:colOff>
      <xdr:row>12</xdr:row>
      <xdr:rowOff>47626</xdr:rowOff>
    </xdr:from>
    <xdr:to>
      <xdr:col>19</xdr:col>
      <xdr:colOff>595311</xdr:colOff>
      <xdr:row>13</xdr:row>
      <xdr:rowOff>119063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322718" y="2095501"/>
          <a:ext cx="690562" cy="2381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688181</xdr:colOff>
      <xdr:row>2</xdr:row>
      <xdr:rowOff>28574</xdr:rowOff>
    </xdr:from>
    <xdr:to>
      <xdr:col>10</xdr:col>
      <xdr:colOff>178593</xdr:colOff>
      <xdr:row>4</xdr:row>
      <xdr:rowOff>47624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88244" y="421480"/>
          <a:ext cx="5300662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「学校番号」、「年齢」、「生年月日」、「学校長名」、「備考」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600" b="1">
              <a:solidFill>
                <a:srgbClr val="FF0000"/>
              </a:solidFill>
            </a:rPr>
            <a:t>のみ入力をお願いします。</a:t>
          </a:r>
        </a:p>
      </xdr:txBody>
    </xdr:sp>
    <xdr:clientData fPrintsWithSheet="0"/>
  </xdr:twoCellAnchor>
  <xdr:oneCellAnchor>
    <xdr:from>
      <xdr:col>10</xdr:col>
      <xdr:colOff>71437</xdr:colOff>
      <xdr:row>15</xdr:row>
      <xdr:rowOff>285750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119812" y="465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71437</xdr:colOff>
      <xdr:row>17</xdr:row>
      <xdr:rowOff>285750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386512" y="521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71437</xdr:colOff>
      <xdr:row>19</xdr:row>
      <xdr:rowOff>285750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386512" y="521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942976</xdr:colOff>
      <xdr:row>7</xdr:row>
      <xdr:rowOff>114301</xdr:rowOff>
    </xdr:from>
    <xdr:to>
      <xdr:col>10</xdr:col>
      <xdr:colOff>342108</xdr:colOff>
      <xdr:row>8</xdr:row>
      <xdr:rowOff>214313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443039" y="2459832"/>
          <a:ext cx="5209382" cy="4214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「備考」には令和７年度の戦績等をご記入ください。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664368</xdr:colOff>
      <xdr:row>1</xdr:row>
      <xdr:rowOff>76199</xdr:rowOff>
    </xdr:from>
    <xdr:to>
      <xdr:col>10</xdr:col>
      <xdr:colOff>154781</xdr:colOff>
      <xdr:row>4</xdr:row>
      <xdr:rowOff>11906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64431" y="385762"/>
          <a:ext cx="5300663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「学校番号」、「年齢」、「生年月日」、「学校長名」、「備考」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600" b="1">
              <a:solidFill>
                <a:srgbClr val="FF0000"/>
              </a:solidFill>
            </a:rPr>
            <a:t>のみ入力をお願いします。</a:t>
          </a:r>
        </a:p>
      </xdr:txBody>
    </xdr:sp>
    <xdr:clientData fPrintsWithSheet="0"/>
  </xdr:twoCellAnchor>
  <xdr:oneCellAnchor>
    <xdr:from>
      <xdr:col>10</xdr:col>
      <xdr:colOff>71437</xdr:colOff>
      <xdr:row>15</xdr:row>
      <xdr:rowOff>285750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386512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71437</xdr:colOff>
      <xdr:row>17</xdr:row>
      <xdr:rowOff>285750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386512" y="721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71437</xdr:colOff>
      <xdr:row>19</xdr:row>
      <xdr:rowOff>285750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6386512" y="823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942976</xdr:colOff>
      <xdr:row>7</xdr:row>
      <xdr:rowOff>114301</xdr:rowOff>
    </xdr:from>
    <xdr:to>
      <xdr:col>10</xdr:col>
      <xdr:colOff>342108</xdr:colOff>
      <xdr:row>8</xdr:row>
      <xdr:rowOff>178594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443039" y="2459832"/>
          <a:ext cx="5209382" cy="3857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「備考」には令和７年度の戦績等をご記入ください。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386512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6386512" y="721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386512" y="823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247650</xdr:colOff>
      <xdr:row>2</xdr:row>
      <xdr:rowOff>28575</xdr:rowOff>
    </xdr:from>
    <xdr:to>
      <xdr:col>10</xdr:col>
      <xdr:colOff>66675</xdr:colOff>
      <xdr:row>3</xdr:row>
      <xdr:rowOff>285751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752475" y="419100"/>
          <a:ext cx="4829175" cy="4286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「学校番号」、「学校長名」のみ入力をお願いします。</a:t>
          </a:r>
        </a:p>
      </xdr:txBody>
    </xdr:sp>
    <xdr:clientData fPrintsWithSheet="0"/>
  </xdr:twoCellAnchor>
  <xdr:oneCellAnchor>
    <xdr:from>
      <xdr:col>11</xdr:col>
      <xdr:colOff>0</xdr:colOff>
      <xdr:row>14</xdr:row>
      <xdr:rowOff>285750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6386512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0</xdr:colOff>
      <xdr:row>16</xdr:row>
      <xdr:rowOff>285750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6386512" y="721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0</xdr:colOff>
      <xdr:row>18</xdr:row>
      <xdr:rowOff>285750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6386512" y="823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2</xdr:row>
      <xdr:rowOff>0</xdr:rowOff>
    </xdr:from>
    <xdr:to>
      <xdr:col>11</xdr:col>
      <xdr:colOff>66675</xdr:colOff>
      <xdr:row>3</xdr:row>
      <xdr:rowOff>257175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038225" y="390525"/>
          <a:ext cx="4962525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「学校番号」、「学校長名」のみ入力をお願いします。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38"/>
  <sheetViews>
    <sheetView tabSelected="1" zoomScale="80" zoomScaleNormal="80" workbookViewId="0">
      <selection activeCell="A5" sqref="A5"/>
    </sheetView>
  </sheetViews>
  <sheetFormatPr defaultRowHeight="13.5" x14ac:dyDescent="0.15"/>
  <cols>
    <col min="3" max="3" width="13.625" customWidth="1"/>
    <col min="4" max="4" width="5.125" customWidth="1"/>
    <col min="5" max="5" width="9.25" customWidth="1"/>
    <col min="6" max="6" width="6.25" hidden="1" customWidth="1"/>
    <col min="7" max="7" width="2.75" hidden="1" customWidth="1"/>
    <col min="8" max="8" width="13.625" customWidth="1"/>
    <col min="9" max="9" width="5.125" customWidth="1"/>
    <col min="13" max="13" width="13.625" customWidth="1"/>
    <col min="14" max="14" width="4.125" customWidth="1"/>
    <col min="15" max="15" width="9.375" customWidth="1"/>
    <col min="16" max="16" width="6.25" hidden="1" customWidth="1"/>
    <col min="17" max="17" width="2.75" hidden="1" customWidth="1"/>
    <col min="18" max="18" width="13.625" customWidth="1"/>
    <col min="19" max="19" width="4.125" customWidth="1"/>
  </cols>
  <sheetData>
    <row r="1" spans="1:17" ht="17.25" x14ac:dyDescent="0.15">
      <c r="A1" s="39" t="s">
        <v>373</v>
      </c>
    </row>
    <row r="2" spans="1:17" x14ac:dyDescent="0.15">
      <c r="A2" t="s">
        <v>3</v>
      </c>
      <c r="K2" t="s">
        <v>244</v>
      </c>
    </row>
    <row r="3" spans="1:17" x14ac:dyDescent="0.15">
      <c r="A3" t="s">
        <v>0</v>
      </c>
      <c r="B3" t="s">
        <v>2</v>
      </c>
      <c r="C3" t="e">
        <f>IF(A4=" "," ",VLOOKUP(A4,高体連加盟校一覧!$A$12:$B$67,2))</f>
        <v>#N/A</v>
      </c>
      <c r="K3" t="s">
        <v>0</v>
      </c>
      <c r="L3" t="s">
        <v>2</v>
      </c>
      <c r="M3" t="e">
        <f>VLOOKUP(K4,高体連加盟校一覧!$A$12:$B$67,2)</f>
        <v>#N/A</v>
      </c>
    </row>
    <row r="4" spans="1:17" x14ac:dyDescent="0.15">
      <c r="A4" s="43"/>
      <c r="B4" s="41"/>
      <c r="C4" s="46" t="s">
        <v>13</v>
      </c>
      <c r="D4" s="46" t="s">
        <v>14</v>
      </c>
      <c r="E4" s="46" t="s">
        <v>10</v>
      </c>
      <c r="F4" s="53"/>
      <c r="G4" s="53"/>
      <c r="K4" s="42"/>
      <c r="L4" s="41"/>
      <c r="M4" s="46" t="s">
        <v>13</v>
      </c>
      <c r="N4" s="46" t="s">
        <v>14</v>
      </c>
      <c r="O4" s="46" t="s">
        <v>10</v>
      </c>
      <c r="P4" s="53"/>
      <c r="Q4" s="53"/>
    </row>
    <row r="5" spans="1:17" x14ac:dyDescent="0.15">
      <c r="B5" s="46" t="s">
        <v>12</v>
      </c>
      <c r="C5" s="45"/>
      <c r="D5" s="44"/>
      <c r="E5" s="44"/>
      <c r="L5" s="46" t="s">
        <v>12</v>
      </c>
      <c r="M5" s="47"/>
      <c r="N5" s="44"/>
      <c r="O5" s="44"/>
    </row>
    <row r="6" spans="1:17" x14ac:dyDescent="0.15">
      <c r="B6" s="46" t="s">
        <v>11</v>
      </c>
      <c r="C6" s="45"/>
      <c r="D6" s="45"/>
      <c r="E6" s="68"/>
      <c r="F6" s="84" t="e">
        <f>$C$3</f>
        <v>#N/A</v>
      </c>
      <c r="G6" s="43">
        <f>$A$4</f>
        <v>0</v>
      </c>
      <c r="L6" s="46" t="s">
        <v>11</v>
      </c>
      <c r="M6" s="47"/>
      <c r="N6" s="47"/>
      <c r="O6" s="69"/>
      <c r="P6" s="85" t="e">
        <f>$M$3</f>
        <v>#N/A</v>
      </c>
      <c r="Q6" s="42">
        <f>$K$4</f>
        <v>0</v>
      </c>
    </row>
    <row r="7" spans="1:17" x14ac:dyDescent="0.15">
      <c r="B7" s="46" t="s">
        <v>5</v>
      </c>
      <c r="C7" s="45"/>
      <c r="D7" s="45"/>
      <c r="E7" s="68"/>
      <c r="F7" s="84" t="e">
        <f t="shared" ref="F7:F38" si="0">$C$3</f>
        <v>#N/A</v>
      </c>
      <c r="G7" s="43">
        <f t="shared" ref="G7:G38" si="1">$A$4</f>
        <v>0</v>
      </c>
      <c r="L7" s="46" t="s">
        <v>5</v>
      </c>
      <c r="M7" s="47"/>
      <c r="N7" s="47"/>
      <c r="O7" s="69"/>
      <c r="P7" s="85" t="e">
        <f t="shared" ref="P7:P38" si="2">$M$3</f>
        <v>#N/A</v>
      </c>
      <c r="Q7" s="42">
        <f t="shared" ref="Q7:Q38" si="3">$K$4</f>
        <v>0</v>
      </c>
    </row>
    <row r="8" spans="1:17" x14ac:dyDescent="0.15">
      <c r="B8" s="46" t="s">
        <v>6</v>
      </c>
      <c r="C8" s="45"/>
      <c r="D8" s="45"/>
      <c r="E8" s="68"/>
      <c r="F8" s="84" t="e">
        <f t="shared" si="0"/>
        <v>#N/A</v>
      </c>
      <c r="G8" s="43">
        <f t="shared" si="1"/>
        <v>0</v>
      </c>
      <c r="L8" s="46" t="s">
        <v>6</v>
      </c>
      <c r="M8" s="47"/>
      <c r="N8" s="47"/>
      <c r="O8" s="69"/>
      <c r="P8" s="85" t="e">
        <f t="shared" si="2"/>
        <v>#N/A</v>
      </c>
      <c r="Q8" s="42">
        <f t="shared" si="3"/>
        <v>0</v>
      </c>
    </row>
    <row r="9" spans="1:17" x14ac:dyDescent="0.15">
      <c r="B9" s="46" t="s">
        <v>7</v>
      </c>
      <c r="C9" s="45"/>
      <c r="D9" s="45"/>
      <c r="E9" s="68"/>
      <c r="F9" s="84" t="e">
        <f t="shared" si="0"/>
        <v>#N/A</v>
      </c>
      <c r="G9" s="43">
        <f t="shared" si="1"/>
        <v>0</v>
      </c>
      <c r="L9" s="46" t="s">
        <v>7</v>
      </c>
      <c r="M9" s="47"/>
      <c r="N9" s="47"/>
      <c r="O9" s="69"/>
      <c r="P9" s="85" t="e">
        <f t="shared" si="2"/>
        <v>#N/A</v>
      </c>
      <c r="Q9" s="42">
        <f t="shared" si="3"/>
        <v>0</v>
      </c>
    </row>
    <row r="10" spans="1:17" x14ac:dyDescent="0.15">
      <c r="B10" s="46" t="s">
        <v>8</v>
      </c>
      <c r="C10" s="45"/>
      <c r="D10" s="45"/>
      <c r="E10" s="68"/>
      <c r="F10" s="84" t="e">
        <f t="shared" si="0"/>
        <v>#N/A</v>
      </c>
      <c r="G10" s="43">
        <f t="shared" si="1"/>
        <v>0</v>
      </c>
      <c r="L10" s="46" t="s">
        <v>8</v>
      </c>
      <c r="M10" s="47"/>
      <c r="N10" s="47"/>
      <c r="O10" s="69"/>
      <c r="P10" s="85" t="e">
        <f t="shared" si="2"/>
        <v>#N/A</v>
      </c>
      <c r="Q10" s="42">
        <f t="shared" si="3"/>
        <v>0</v>
      </c>
    </row>
    <row r="11" spans="1:17" x14ac:dyDescent="0.15">
      <c r="B11" s="46" t="s">
        <v>9</v>
      </c>
      <c r="C11" s="45"/>
      <c r="D11" s="45"/>
      <c r="E11" s="68"/>
      <c r="F11" s="84" t="e">
        <f t="shared" si="0"/>
        <v>#N/A</v>
      </c>
      <c r="G11" s="43">
        <f t="shared" si="1"/>
        <v>0</v>
      </c>
      <c r="L11" s="46" t="s">
        <v>9</v>
      </c>
      <c r="M11" s="47"/>
      <c r="N11" s="47"/>
      <c r="O11" s="69"/>
      <c r="P11" s="85" t="e">
        <f t="shared" si="2"/>
        <v>#N/A</v>
      </c>
      <c r="Q11" s="42">
        <f t="shared" si="3"/>
        <v>0</v>
      </c>
    </row>
    <row r="12" spans="1:17" x14ac:dyDescent="0.15">
      <c r="B12" s="46" t="s">
        <v>17</v>
      </c>
      <c r="C12" s="45"/>
      <c r="D12" s="45"/>
      <c r="E12" s="68"/>
      <c r="F12" s="84" t="e">
        <f t="shared" si="0"/>
        <v>#N/A</v>
      </c>
      <c r="G12" s="43">
        <f t="shared" si="1"/>
        <v>0</v>
      </c>
      <c r="L12" s="46" t="s">
        <v>17</v>
      </c>
      <c r="M12" s="47"/>
      <c r="N12" s="47"/>
      <c r="O12" s="69"/>
      <c r="P12" s="85" t="e">
        <f t="shared" si="2"/>
        <v>#N/A</v>
      </c>
      <c r="Q12" s="42">
        <f t="shared" si="3"/>
        <v>0</v>
      </c>
    </row>
    <row r="13" spans="1:17" x14ac:dyDescent="0.15">
      <c r="B13" s="46" t="s">
        <v>18</v>
      </c>
      <c r="C13" s="45"/>
      <c r="D13" s="45"/>
      <c r="E13" s="68"/>
      <c r="F13" s="84" t="e">
        <f t="shared" si="0"/>
        <v>#N/A</v>
      </c>
      <c r="G13" s="43">
        <f t="shared" si="1"/>
        <v>0</v>
      </c>
      <c r="L13" s="46" t="s">
        <v>18</v>
      </c>
      <c r="M13" s="47"/>
      <c r="N13" s="47"/>
      <c r="O13" s="69"/>
      <c r="P13" s="85" t="e">
        <f t="shared" si="2"/>
        <v>#N/A</v>
      </c>
      <c r="Q13" s="42">
        <f t="shared" si="3"/>
        <v>0</v>
      </c>
    </row>
    <row r="14" spans="1:17" x14ac:dyDescent="0.15">
      <c r="B14" s="46" t="s">
        <v>19</v>
      </c>
      <c r="C14" s="45"/>
      <c r="D14" s="45"/>
      <c r="E14" s="68"/>
      <c r="F14" s="84" t="e">
        <f t="shared" si="0"/>
        <v>#N/A</v>
      </c>
      <c r="G14" s="43">
        <f t="shared" si="1"/>
        <v>0</v>
      </c>
      <c r="L14" s="46" t="s">
        <v>19</v>
      </c>
      <c r="M14" s="47"/>
      <c r="N14" s="47"/>
      <c r="O14" s="69"/>
      <c r="P14" s="85" t="e">
        <f t="shared" si="2"/>
        <v>#N/A</v>
      </c>
      <c r="Q14" s="42">
        <f t="shared" si="3"/>
        <v>0</v>
      </c>
    </row>
    <row r="15" spans="1:17" x14ac:dyDescent="0.15">
      <c r="F15" s="84"/>
      <c r="G15" s="43"/>
      <c r="P15" s="85"/>
      <c r="Q15" s="42"/>
    </row>
    <row r="16" spans="1:17" x14ac:dyDescent="0.15">
      <c r="A16" t="s">
        <v>15</v>
      </c>
      <c r="F16" s="84"/>
      <c r="G16" s="43"/>
      <c r="K16" t="s">
        <v>280</v>
      </c>
      <c r="P16" s="85"/>
      <c r="Q16" s="42"/>
    </row>
    <row r="17" spans="1:20" x14ac:dyDescent="0.15">
      <c r="B17" s="46" t="s">
        <v>16</v>
      </c>
      <c r="C17" s="46" t="s">
        <v>13</v>
      </c>
      <c r="D17" s="46" t="s">
        <v>14</v>
      </c>
      <c r="E17" s="46" t="s">
        <v>10</v>
      </c>
      <c r="F17" s="84"/>
      <c r="G17" s="43"/>
      <c r="L17" s="46" t="s">
        <v>16</v>
      </c>
      <c r="M17" s="46" t="s">
        <v>13</v>
      </c>
      <c r="N17" s="46" t="s">
        <v>14</v>
      </c>
      <c r="O17" s="46" t="s">
        <v>10</v>
      </c>
      <c r="P17" s="85" t="e">
        <f t="shared" si="2"/>
        <v>#N/A</v>
      </c>
      <c r="Q17" s="42">
        <f t="shared" si="3"/>
        <v>0</v>
      </c>
    </row>
    <row r="18" spans="1:20" x14ac:dyDescent="0.15">
      <c r="B18" s="46" t="s">
        <v>11</v>
      </c>
      <c r="C18" s="45"/>
      <c r="D18" s="45"/>
      <c r="E18" s="68"/>
      <c r="F18" s="84" t="e">
        <f t="shared" si="0"/>
        <v>#N/A</v>
      </c>
      <c r="G18" s="43">
        <f t="shared" si="1"/>
        <v>0</v>
      </c>
      <c r="L18" s="46" t="s">
        <v>11</v>
      </c>
      <c r="M18" s="47"/>
      <c r="N18" s="47"/>
      <c r="O18" s="69"/>
      <c r="P18" s="85" t="e">
        <f t="shared" si="2"/>
        <v>#N/A</v>
      </c>
      <c r="Q18" s="42">
        <f t="shared" si="3"/>
        <v>0</v>
      </c>
    </row>
    <row r="19" spans="1:20" x14ac:dyDescent="0.15">
      <c r="B19" s="46" t="s">
        <v>5</v>
      </c>
      <c r="C19" s="45"/>
      <c r="D19" s="45"/>
      <c r="E19" s="68"/>
      <c r="F19" s="84" t="e">
        <f t="shared" si="0"/>
        <v>#N/A</v>
      </c>
      <c r="G19" s="43">
        <f t="shared" si="1"/>
        <v>0</v>
      </c>
      <c r="L19" s="46" t="s">
        <v>5</v>
      </c>
      <c r="M19" s="47"/>
      <c r="N19" s="47"/>
      <c r="O19" s="69"/>
      <c r="P19" s="85" t="e">
        <f t="shared" si="2"/>
        <v>#N/A</v>
      </c>
      <c r="Q19" s="42">
        <f t="shared" si="3"/>
        <v>0</v>
      </c>
    </row>
    <row r="20" spans="1:20" x14ac:dyDescent="0.15">
      <c r="B20" s="46" t="s">
        <v>6</v>
      </c>
      <c r="C20" s="45"/>
      <c r="D20" s="45"/>
      <c r="E20" s="68"/>
      <c r="F20" s="84" t="e">
        <f t="shared" si="0"/>
        <v>#N/A</v>
      </c>
      <c r="G20" s="43">
        <f t="shared" si="1"/>
        <v>0</v>
      </c>
      <c r="L20" s="46" t="s">
        <v>6</v>
      </c>
      <c r="M20" s="47"/>
      <c r="N20" s="47"/>
      <c r="O20" s="69"/>
      <c r="P20" s="85" t="e">
        <f t="shared" si="2"/>
        <v>#N/A</v>
      </c>
      <c r="Q20" s="42">
        <f t="shared" si="3"/>
        <v>0</v>
      </c>
    </row>
    <row r="21" spans="1:20" x14ac:dyDescent="0.15">
      <c r="B21" s="46" t="s">
        <v>7</v>
      </c>
      <c r="C21" s="45"/>
      <c r="D21" s="45"/>
      <c r="E21" s="68"/>
      <c r="F21" s="84" t="e">
        <f t="shared" si="0"/>
        <v>#N/A</v>
      </c>
      <c r="G21" s="43">
        <f t="shared" si="1"/>
        <v>0</v>
      </c>
      <c r="L21" s="46" t="s">
        <v>7</v>
      </c>
      <c r="M21" s="47"/>
      <c r="N21" s="47"/>
      <c r="O21" s="69"/>
      <c r="P21" s="85" t="e">
        <f t="shared" si="2"/>
        <v>#N/A</v>
      </c>
      <c r="Q21" s="42">
        <f t="shared" si="3"/>
        <v>0</v>
      </c>
    </row>
    <row r="22" spans="1:20" ht="14.25" thickBot="1" x14ac:dyDescent="0.2">
      <c r="B22" s="46" t="s">
        <v>8</v>
      </c>
      <c r="C22" s="115"/>
      <c r="D22" s="115"/>
      <c r="E22" s="116"/>
      <c r="F22" s="84" t="e">
        <f t="shared" si="0"/>
        <v>#N/A</v>
      </c>
      <c r="G22" s="43">
        <f t="shared" si="1"/>
        <v>0</v>
      </c>
      <c r="L22" s="46" t="s">
        <v>8</v>
      </c>
      <c r="M22" s="47"/>
      <c r="N22" s="47"/>
      <c r="O22" s="69"/>
      <c r="P22" s="85" t="e">
        <f t="shared" si="2"/>
        <v>#N/A</v>
      </c>
      <c r="Q22" s="42">
        <f t="shared" si="3"/>
        <v>0</v>
      </c>
    </row>
    <row r="23" spans="1:20" ht="14.25" thickBot="1" x14ac:dyDescent="0.2">
      <c r="B23" s="46" t="s">
        <v>9</v>
      </c>
      <c r="C23" s="117"/>
      <c r="D23" s="117"/>
      <c r="E23" s="118"/>
      <c r="F23" s="84" t="e">
        <f t="shared" si="0"/>
        <v>#N/A</v>
      </c>
      <c r="G23" s="43">
        <f t="shared" si="1"/>
        <v>0</v>
      </c>
      <c r="L23" s="46" t="s">
        <v>9</v>
      </c>
      <c r="M23" s="121"/>
      <c r="N23" s="121"/>
      <c r="O23" s="122"/>
      <c r="P23" s="85" t="e">
        <f t="shared" si="2"/>
        <v>#N/A</v>
      </c>
      <c r="Q23" s="42">
        <f t="shared" si="3"/>
        <v>0</v>
      </c>
    </row>
    <row r="24" spans="1:20" x14ac:dyDescent="0.15">
      <c r="B24" s="46" t="s">
        <v>17</v>
      </c>
      <c r="C24" s="45"/>
      <c r="D24" s="45"/>
      <c r="E24" s="68"/>
      <c r="F24" s="84" t="e">
        <f t="shared" si="0"/>
        <v>#N/A</v>
      </c>
      <c r="G24" s="43">
        <f t="shared" si="1"/>
        <v>0</v>
      </c>
      <c r="L24" s="46" t="s">
        <v>17</v>
      </c>
      <c r="M24" s="123"/>
      <c r="N24" s="123"/>
      <c r="O24" s="124"/>
      <c r="P24" s="85" t="e">
        <f t="shared" si="2"/>
        <v>#N/A</v>
      </c>
      <c r="Q24" s="42">
        <f t="shared" si="3"/>
        <v>0</v>
      </c>
    </row>
    <row r="25" spans="1:20" x14ac:dyDescent="0.15">
      <c r="B25" s="46" t="s">
        <v>18</v>
      </c>
      <c r="C25" s="45"/>
      <c r="D25" s="45"/>
      <c r="E25" s="68"/>
      <c r="F25" s="84" t="e">
        <f t="shared" si="0"/>
        <v>#N/A</v>
      </c>
      <c r="G25" s="43">
        <f t="shared" si="1"/>
        <v>0</v>
      </c>
      <c r="L25" s="46" t="s">
        <v>18</v>
      </c>
      <c r="M25" s="47"/>
      <c r="N25" s="47"/>
      <c r="O25" s="69"/>
      <c r="P25" s="85" t="e">
        <f t="shared" si="2"/>
        <v>#N/A</v>
      </c>
      <c r="Q25" s="42">
        <f t="shared" si="3"/>
        <v>0</v>
      </c>
    </row>
    <row r="26" spans="1:20" x14ac:dyDescent="0.15">
      <c r="B26" s="46" t="s">
        <v>19</v>
      </c>
      <c r="C26" s="45"/>
      <c r="D26" s="45"/>
      <c r="E26" s="68"/>
      <c r="F26" s="84" t="e">
        <f t="shared" si="0"/>
        <v>#N/A</v>
      </c>
      <c r="G26" s="43">
        <f t="shared" si="1"/>
        <v>0</v>
      </c>
      <c r="L26" s="46" t="s">
        <v>19</v>
      </c>
      <c r="M26" s="47"/>
      <c r="N26" s="47"/>
      <c r="O26" s="69"/>
      <c r="P26" s="85" t="e">
        <f t="shared" si="2"/>
        <v>#N/A</v>
      </c>
      <c r="Q26" s="42">
        <f t="shared" si="3"/>
        <v>0</v>
      </c>
    </row>
    <row r="27" spans="1:20" x14ac:dyDescent="0.15">
      <c r="B27" s="46" t="s">
        <v>20</v>
      </c>
      <c r="C27" s="45"/>
      <c r="D27" s="45"/>
      <c r="E27" s="68"/>
      <c r="F27" s="84" t="e">
        <f t="shared" si="0"/>
        <v>#N/A</v>
      </c>
      <c r="G27" s="43">
        <f t="shared" si="1"/>
        <v>0</v>
      </c>
      <c r="L27" s="46" t="s">
        <v>20</v>
      </c>
      <c r="M27" s="47"/>
      <c r="N27" s="47"/>
      <c r="O27" s="69"/>
      <c r="P27" s="85" t="e">
        <f t="shared" si="2"/>
        <v>#N/A</v>
      </c>
      <c r="Q27" s="42">
        <f t="shared" si="3"/>
        <v>0</v>
      </c>
    </row>
    <row r="28" spans="1:20" x14ac:dyDescent="0.15">
      <c r="B28" s="46" t="s">
        <v>282</v>
      </c>
      <c r="C28" s="45"/>
      <c r="D28" s="45"/>
      <c r="E28" s="68"/>
      <c r="F28" s="84" t="e">
        <f t="shared" si="0"/>
        <v>#N/A</v>
      </c>
      <c r="G28" s="43">
        <f t="shared" si="1"/>
        <v>0</v>
      </c>
      <c r="L28" s="46" t="s">
        <v>282</v>
      </c>
      <c r="M28" s="47"/>
      <c r="N28" s="47"/>
      <c r="O28" s="69"/>
      <c r="P28" s="85" t="e">
        <f t="shared" si="2"/>
        <v>#N/A</v>
      </c>
      <c r="Q28" s="42">
        <f t="shared" si="3"/>
        <v>0</v>
      </c>
    </row>
    <row r="29" spans="1:20" x14ac:dyDescent="0.15">
      <c r="B29" s="46" t="s">
        <v>283</v>
      </c>
      <c r="C29" s="45"/>
      <c r="D29" s="45"/>
      <c r="E29" s="68"/>
      <c r="F29" s="84" t="e">
        <f t="shared" si="0"/>
        <v>#N/A</v>
      </c>
      <c r="G29" s="43">
        <f t="shared" si="1"/>
        <v>0</v>
      </c>
      <c r="L29" s="46" t="s">
        <v>283</v>
      </c>
      <c r="M29" s="47"/>
      <c r="N29" s="47"/>
      <c r="O29" s="69"/>
      <c r="P29" s="85" t="e">
        <f t="shared" si="2"/>
        <v>#N/A</v>
      </c>
      <c r="Q29" s="42">
        <f t="shared" si="3"/>
        <v>0</v>
      </c>
    </row>
    <row r="30" spans="1:20" x14ac:dyDescent="0.15">
      <c r="F30" s="84"/>
      <c r="G30" s="43"/>
      <c r="P30" s="85"/>
      <c r="Q30" s="42"/>
    </row>
    <row r="31" spans="1:20" x14ac:dyDescent="0.15">
      <c r="A31" t="s">
        <v>21</v>
      </c>
      <c r="F31" s="84"/>
      <c r="G31" s="43"/>
      <c r="K31" t="s">
        <v>281</v>
      </c>
      <c r="P31" s="85"/>
      <c r="Q31" s="42"/>
    </row>
    <row r="32" spans="1:20" x14ac:dyDescent="0.15">
      <c r="B32" s="46" t="s">
        <v>16</v>
      </c>
      <c r="C32" s="46" t="s">
        <v>13</v>
      </c>
      <c r="D32" s="46" t="s">
        <v>14</v>
      </c>
      <c r="E32" s="46" t="s">
        <v>10</v>
      </c>
      <c r="F32" s="84"/>
      <c r="G32" s="43"/>
      <c r="H32" s="46" t="s">
        <v>13</v>
      </c>
      <c r="I32" s="46" t="s">
        <v>14</v>
      </c>
      <c r="J32" s="46" t="s">
        <v>10</v>
      </c>
      <c r="L32" s="46" t="s">
        <v>16</v>
      </c>
      <c r="M32" s="46" t="s">
        <v>13</v>
      </c>
      <c r="N32" s="46" t="s">
        <v>14</v>
      </c>
      <c r="O32" s="46" t="s">
        <v>10</v>
      </c>
      <c r="P32" s="85"/>
      <c r="Q32" s="42"/>
      <c r="R32" s="46" t="s">
        <v>13</v>
      </c>
      <c r="S32" s="46" t="s">
        <v>14</v>
      </c>
      <c r="T32" s="46" t="s">
        <v>10</v>
      </c>
    </row>
    <row r="33" spans="2:20" x14ac:dyDescent="0.15">
      <c r="B33" s="46" t="s">
        <v>11</v>
      </c>
      <c r="C33" s="45"/>
      <c r="D33" s="45"/>
      <c r="E33" s="68"/>
      <c r="F33" s="84" t="e">
        <f t="shared" si="0"/>
        <v>#N/A</v>
      </c>
      <c r="G33" s="43">
        <f t="shared" si="1"/>
        <v>0</v>
      </c>
      <c r="H33" s="45"/>
      <c r="I33" s="45"/>
      <c r="J33" s="68"/>
      <c r="L33" s="46" t="s">
        <v>11</v>
      </c>
      <c r="M33" s="47"/>
      <c r="N33" s="47"/>
      <c r="O33" s="69"/>
      <c r="P33" s="85" t="e">
        <f t="shared" si="2"/>
        <v>#N/A</v>
      </c>
      <c r="Q33" s="42">
        <f t="shared" si="3"/>
        <v>0</v>
      </c>
      <c r="R33" s="47"/>
      <c r="S33" s="47"/>
      <c r="T33" s="69"/>
    </row>
    <row r="34" spans="2:20" x14ac:dyDescent="0.15">
      <c r="B34" s="46" t="s">
        <v>5</v>
      </c>
      <c r="C34" s="45"/>
      <c r="D34" s="45"/>
      <c r="E34" s="68"/>
      <c r="F34" s="84" t="e">
        <f t="shared" si="0"/>
        <v>#N/A</v>
      </c>
      <c r="G34" s="43">
        <f t="shared" si="1"/>
        <v>0</v>
      </c>
      <c r="H34" s="45"/>
      <c r="I34" s="45"/>
      <c r="J34" s="68"/>
      <c r="L34" s="46" t="s">
        <v>5</v>
      </c>
      <c r="M34" s="47"/>
      <c r="N34" s="47"/>
      <c r="O34" s="69"/>
      <c r="P34" s="85" t="e">
        <f t="shared" si="2"/>
        <v>#N/A</v>
      </c>
      <c r="Q34" s="42">
        <f t="shared" si="3"/>
        <v>0</v>
      </c>
      <c r="R34" s="47"/>
      <c r="S34" s="47"/>
      <c r="T34" s="69"/>
    </row>
    <row r="35" spans="2:20" x14ac:dyDescent="0.15">
      <c r="B35" s="46" t="s">
        <v>6</v>
      </c>
      <c r="C35" s="45"/>
      <c r="D35" s="45"/>
      <c r="E35" s="68"/>
      <c r="F35" s="84" t="e">
        <f t="shared" si="0"/>
        <v>#N/A</v>
      </c>
      <c r="G35" s="43">
        <f t="shared" si="1"/>
        <v>0</v>
      </c>
      <c r="H35" s="45"/>
      <c r="I35" s="45"/>
      <c r="J35" s="68"/>
      <c r="L35" s="46" t="s">
        <v>6</v>
      </c>
      <c r="M35" s="47"/>
      <c r="N35" s="47"/>
      <c r="O35" s="69"/>
      <c r="P35" s="85" t="e">
        <f t="shared" si="2"/>
        <v>#N/A</v>
      </c>
      <c r="Q35" s="42">
        <f t="shared" si="3"/>
        <v>0</v>
      </c>
      <c r="R35" s="47"/>
      <c r="S35" s="47"/>
      <c r="T35" s="69"/>
    </row>
    <row r="36" spans="2:20" ht="14.25" thickBot="1" x14ac:dyDescent="0.2">
      <c r="B36" s="46" t="s">
        <v>7</v>
      </c>
      <c r="C36" s="115"/>
      <c r="D36" s="115"/>
      <c r="E36" s="116"/>
      <c r="F36" s="84" t="e">
        <f t="shared" si="0"/>
        <v>#N/A</v>
      </c>
      <c r="G36" s="43">
        <f t="shared" si="1"/>
        <v>0</v>
      </c>
      <c r="H36" s="115"/>
      <c r="I36" s="115"/>
      <c r="J36" s="116"/>
      <c r="L36" s="46" t="s">
        <v>7</v>
      </c>
      <c r="M36" s="121"/>
      <c r="N36" s="121"/>
      <c r="O36" s="122"/>
      <c r="P36" s="85" t="e">
        <f t="shared" si="2"/>
        <v>#N/A</v>
      </c>
      <c r="Q36" s="42">
        <f t="shared" si="3"/>
        <v>0</v>
      </c>
      <c r="R36" s="121"/>
      <c r="S36" s="121"/>
      <c r="T36" s="122"/>
    </row>
    <row r="37" spans="2:20" x14ac:dyDescent="0.15">
      <c r="B37" s="46" t="s">
        <v>8</v>
      </c>
      <c r="C37" s="117"/>
      <c r="D37" s="117"/>
      <c r="E37" s="118"/>
      <c r="F37" s="119" t="e">
        <f t="shared" si="0"/>
        <v>#N/A</v>
      </c>
      <c r="G37" s="120">
        <f t="shared" si="1"/>
        <v>0</v>
      </c>
      <c r="H37" s="117"/>
      <c r="I37" s="117"/>
      <c r="J37" s="118"/>
      <c r="L37" s="46" t="s">
        <v>8</v>
      </c>
      <c r="M37" s="123"/>
      <c r="N37" s="123"/>
      <c r="O37" s="124"/>
      <c r="P37" s="125" t="e">
        <f t="shared" si="2"/>
        <v>#N/A</v>
      </c>
      <c r="Q37" s="126">
        <f t="shared" si="3"/>
        <v>0</v>
      </c>
      <c r="R37" s="123"/>
      <c r="S37" s="123"/>
      <c r="T37" s="124"/>
    </row>
    <row r="38" spans="2:20" x14ac:dyDescent="0.15">
      <c r="B38" s="46" t="s">
        <v>9</v>
      </c>
      <c r="C38" s="45"/>
      <c r="D38" s="45"/>
      <c r="E38" s="68"/>
      <c r="F38" s="84" t="e">
        <f t="shared" si="0"/>
        <v>#N/A</v>
      </c>
      <c r="G38" s="43">
        <f t="shared" si="1"/>
        <v>0</v>
      </c>
      <c r="H38" s="45"/>
      <c r="I38" s="45"/>
      <c r="J38" s="68"/>
      <c r="L38" s="46" t="s">
        <v>9</v>
      </c>
      <c r="M38" s="47"/>
      <c r="N38" s="47"/>
      <c r="O38" s="69"/>
      <c r="P38" s="85" t="e">
        <f t="shared" si="2"/>
        <v>#N/A</v>
      </c>
      <c r="Q38" s="42">
        <f t="shared" si="3"/>
        <v>0</v>
      </c>
      <c r="R38" s="47"/>
      <c r="S38" s="47"/>
      <c r="T38" s="69"/>
    </row>
  </sheetData>
  <phoneticPr fontId="1"/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27"/>
  <sheetViews>
    <sheetView zoomScale="80" zoomScaleNormal="80" workbookViewId="0">
      <selection activeCell="A4" sqref="A4"/>
    </sheetView>
  </sheetViews>
  <sheetFormatPr defaultRowHeight="13.5" x14ac:dyDescent="0.15"/>
  <cols>
    <col min="1" max="1" width="6.625" customWidth="1"/>
    <col min="2" max="2" width="14.5" customWidth="1"/>
    <col min="3" max="3" width="6.5" customWidth="1"/>
    <col min="4" max="4" width="7.125" customWidth="1"/>
    <col min="5" max="5" width="6.625" customWidth="1"/>
    <col min="6" max="6" width="8.875" customWidth="1"/>
    <col min="7" max="7" width="5.625" customWidth="1"/>
    <col min="8" max="8" width="6.125" customWidth="1"/>
    <col min="9" max="9" width="15.375" customWidth="1"/>
    <col min="10" max="10" width="5.5" customWidth="1"/>
    <col min="11" max="11" width="7.125" customWidth="1"/>
    <col min="12" max="12" width="13.875" customWidth="1"/>
  </cols>
  <sheetData>
    <row r="1" spans="1:11" ht="24.75" customHeight="1" x14ac:dyDescent="0.15">
      <c r="A1" s="39" t="s">
        <v>374</v>
      </c>
      <c r="J1" s="39" t="s">
        <v>370</v>
      </c>
    </row>
    <row r="2" spans="1:11" ht="6.75" customHeight="1" x14ac:dyDescent="0.15"/>
    <row r="3" spans="1:11" x14ac:dyDescent="0.15">
      <c r="A3" s="52" t="s">
        <v>0</v>
      </c>
    </row>
    <row r="4" spans="1:11" ht="35.25" customHeight="1" x14ac:dyDescent="0.15">
      <c r="A4" s="66"/>
    </row>
    <row r="5" spans="1:11" ht="24.75" customHeight="1" x14ac:dyDescent="0.15"/>
    <row r="6" spans="1:11" ht="40.5" customHeight="1" x14ac:dyDescent="0.15">
      <c r="A6" s="40" t="s">
        <v>2</v>
      </c>
      <c r="B6" s="49" t="e">
        <f>IF(A4="　","　",VLOOKUP(A4,高体連加盟校一覧!$A$12:$H$67,2,))</f>
        <v>#N/A</v>
      </c>
      <c r="C6" s="41" t="s">
        <v>245</v>
      </c>
      <c r="D6" s="46" t="s">
        <v>246</v>
      </c>
      <c r="E6" s="49" t="s">
        <v>256</v>
      </c>
      <c r="F6" s="70" t="e">
        <f>VLOOKUP(A4,高体連加盟校一覧!$A$12:$H$67,5,)</f>
        <v>#N/A</v>
      </c>
      <c r="G6" s="133" t="e">
        <f>VLOOKUP(A4,高体連加盟校一覧!$A$12:$H$67,6,)</f>
        <v>#N/A</v>
      </c>
      <c r="H6" s="133"/>
      <c r="I6" s="133"/>
      <c r="J6" s="133"/>
      <c r="K6" s="135"/>
    </row>
    <row r="7" spans="1:11" ht="40.5" customHeight="1" x14ac:dyDescent="0.15">
      <c r="A7" s="50" t="s">
        <v>4</v>
      </c>
      <c r="B7" s="132">
        <f>参加名簿!C5</f>
        <v>0</v>
      </c>
      <c r="C7" s="132"/>
      <c r="D7" s="51" t="s">
        <v>247</v>
      </c>
      <c r="E7" s="49" t="s">
        <v>257</v>
      </c>
      <c r="F7" s="133" t="e">
        <f>VLOOKUP(A4,高体連加盟校一覧!$A$12:$H$67,7,)</f>
        <v>#N/A</v>
      </c>
      <c r="G7" s="133"/>
      <c r="H7" s="71" t="s">
        <v>258</v>
      </c>
      <c r="I7" s="133" t="e">
        <f>VLOOKUP(A4,高体連加盟校一覧!$A$12:$H$67,8,)</f>
        <v>#N/A</v>
      </c>
      <c r="J7" s="133"/>
      <c r="K7" s="135"/>
    </row>
    <row r="8" spans="1:11" ht="25.5" customHeight="1" x14ac:dyDescent="0.15"/>
    <row r="9" spans="1:11" ht="20.25" customHeight="1" x14ac:dyDescent="0.15">
      <c r="A9" t="s">
        <v>284</v>
      </c>
    </row>
    <row r="10" spans="1:11" ht="30.75" customHeight="1" x14ac:dyDescent="0.15">
      <c r="A10" t="s">
        <v>248</v>
      </c>
    </row>
    <row r="11" spans="1:11" ht="40.5" customHeight="1" x14ac:dyDescent="0.15">
      <c r="A11" s="46" t="s">
        <v>16</v>
      </c>
      <c r="B11" s="128" t="s">
        <v>249</v>
      </c>
      <c r="C11" s="129"/>
      <c r="D11" s="46" t="s">
        <v>14</v>
      </c>
      <c r="E11" s="46" t="s">
        <v>250</v>
      </c>
      <c r="F11" s="134" t="s">
        <v>10</v>
      </c>
      <c r="G11" s="134"/>
      <c r="H11" s="134"/>
      <c r="I11" s="134" t="s">
        <v>285</v>
      </c>
      <c r="J11" s="134"/>
      <c r="K11" s="134"/>
    </row>
    <row r="12" spans="1:11" ht="40.5" customHeight="1" x14ac:dyDescent="0.15">
      <c r="A12" s="66">
        <v>1</v>
      </c>
      <c r="B12" s="128" t="str">
        <f>IF(参加名簿!C6="","",参加名簿!C6)</f>
        <v/>
      </c>
      <c r="C12" s="129"/>
      <c r="D12" s="46" t="str">
        <f>IF(参加名簿!D6="","",参加名簿!D6)</f>
        <v/>
      </c>
      <c r="E12" s="114"/>
      <c r="F12" s="130" t="str">
        <f>IF(参加名簿!E6="","",参加名簿!E6)</f>
        <v/>
      </c>
      <c r="G12" s="130"/>
      <c r="H12" s="130"/>
      <c r="I12" s="131"/>
      <c r="J12" s="131"/>
      <c r="K12" s="131"/>
    </row>
    <row r="13" spans="1:11" ht="40.5" customHeight="1" x14ac:dyDescent="0.15">
      <c r="A13" s="66">
        <v>2</v>
      </c>
      <c r="B13" s="128" t="str">
        <f>IF(参加名簿!C7="","",参加名簿!C7)</f>
        <v/>
      </c>
      <c r="C13" s="129"/>
      <c r="D13" s="46" t="str">
        <f>IF(参加名簿!D7="","",参加名簿!D7)</f>
        <v/>
      </c>
      <c r="E13" s="114"/>
      <c r="F13" s="130" t="str">
        <f>IF(参加名簿!E7="","",参加名簿!E7)</f>
        <v/>
      </c>
      <c r="G13" s="130"/>
      <c r="H13" s="130"/>
      <c r="I13" s="131"/>
      <c r="J13" s="131"/>
      <c r="K13" s="131"/>
    </row>
    <row r="14" spans="1:11" ht="40.5" customHeight="1" x14ac:dyDescent="0.15">
      <c r="A14" s="66">
        <v>3</v>
      </c>
      <c r="B14" s="128" t="str">
        <f>IF(参加名簿!C8="","",参加名簿!C8)</f>
        <v/>
      </c>
      <c r="C14" s="129"/>
      <c r="D14" s="46" t="str">
        <f>IF(参加名簿!D8="","",参加名簿!D8)</f>
        <v/>
      </c>
      <c r="E14" s="114"/>
      <c r="F14" s="130" t="str">
        <f>IF(参加名簿!E8="","",参加名簿!E8)</f>
        <v/>
      </c>
      <c r="G14" s="130"/>
      <c r="H14" s="130"/>
      <c r="I14" s="131"/>
      <c r="J14" s="131"/>
      <c r="K14" s="131"/>
    </row>
    <row r="15" spans="1:11" ht="40.5" customHeight="1" x14ac:dyDescent="0.15">
      <c r="A15" s="66">
        <v>4</v>
      </c>
      <c r="B15" s="128" t="str">
        <f>IF(参加名簿!C9="","",参加名簿!C9)</f>
        <v/>
      </c>
      <c r="C15" s="129"/>
      <c r="D15" s="46" t="str">
        <f>IF(参加名簿!D9="","",参加名簿!D9)</f>
        <v/>
      </c>
      <c r="E15" s="114"/>
      <c r="F15" s="130" t="str">
        <f>IF(参加名簿!E9="","",参加名簿!E9)</f>
        <v/>
      </c>
      <c r="G15" s="130"/>
      <c r="H15" s="130"/>
      <c r="I15" s="131"/>
      <c r="J15" s="131"/>
      <c r="K15" s="131"/>
    </row>
    <row r="16" spans="1:11" ht="40.5" customHeight="1" x14ac:dyDescent="0.15">
      <c r="A16" s="66">
        <v>5</v>
      </c>
      <c r="B16" s="128" t="str">
        <f>IF(参加名簿!C10="","",参加名簿!C10)</f>
        <v/>
      </c>
      <c r="C16" s="129"/>
      <c r="D16" s="46" t="str">
        <f>IF(参加名簿!D10="","",参加名簿!D10)</f>
        <v/>
      </c>
      <c r="E16" s="114"/>
      <c r="F16" s="130" t="str">
        <f>IF(参加名簿!E10="","",参加名簿!E10)</f>
        <v/>
      </c>
      <c r="G16" s="130"/>
      <c r="H16" s="130"/>
      <c r="I16" s="131"/>
      <c r="J16" s="131"/>
      <c r="K16" s="131"/>
    </row>
    <row r="17" spans="1:11" ht="40.5" customHeight="1" x14ac:dyDescent="0.15">
      <c r="A17" s="66">
        <v>6</v>
      </c>
      <c r="B17" s="128" t="str">
        <f>IF(参加名簿!C11="","",参加名簿!C11)</f>
        <v/>
      </c>
      <c r="C17" s="129"/>
      <c r="D17" s="46" t="str">
        <f>IF(参加名簿!D11="","",参加名簿!D11)</f>
        <v/>
      </c>
      <c r="E17" s="114"/>
      <c r="F17" s="130" t="str">
        <f>IF(参加名簿!E11="","",参加名簿!E11)</f>
        <v/>
      </c>
      <c r="G17" s="130"/>
      <c r="H17" s="130"/>
      <c r="I17" s="131"/>
      <c r="J17" s="131"/>
      <c r="K17" s="131"/>
    </row>
    <row r="18" spans="1:11" ht="40.5" customHeight="1" x14ac:dyDescent="0.15">
      <c r="A18" s="66">
        <v>7</v>
      </c>
      <c r="B18" s="128" t="str">
        <f>IF(参加名簿!C12="","",参加名簿!C12)</f>
        <v/>
      </c>
      <c r="C18" s="129"/>
      <c r="D18" s="46" t="str">
        <f>IF(参加名簿!D12="","",参加名簿!D12)</f>
        <v/>
      </c>
      <c r="E18" s="114"/>
      <c r="F18" s="130" t="str">
        <f>IF(参加名簿!E12="","",参加名簿!E12)</f>
        <v/>
      </c>
      <c r="G18" s="130"/>
      <c r="H18" s="130"/>
      <c r="I18" s="131"/>
      <c r="J18" s="131"/>
      <c r="K18" s="131"/>
    </row>
    <row r="19" spans="1:11" ht="40.5" customHeight="1" x14ac:dyDescent="0.15">
      <c r="A19" s="66">
        <v>8</v>
      </c>
      <c r="B19" s="128" t="str">
        <f>IF(参加名簿!C13="","",参加名簿!C13)</f>
        <v/>
      </c>
      <c r="C19" s="129"/>
      <c r="D19" s="46" t="str">
        <f>IF(参加名簿!D13="","",参加名簿!D13)</f>
        <v/>
      </c>
      <c r="E19" s="114"/>
      <c r="F19" s="130" t="str">
        <f>IF(参加名簿!E13="","",参加名簿!E13)</f>
        <v/>
      </c>
      <c r="G19" s="130"/>
      <c r="H19" s="130"/>
      <c r="I19" s="131"/>
      <c r="J19" s="131"/>
      <c r="K19" s="131"/>
    </row>
    <row r="20" spans="1:11" ht="40.5" customHeight="1" x14ac:dyDescent="0.15">
      <c r="A20" s="66">
        <v>9</v>
      </c>
      <c r="B20" s="128" t="str">
        <f>IF(参加名簿!C14="","",参加名簿!C14)</f>
        <v/>
      </c>
      <c r="C20" s="129"/>
      <c r="D20" s="46" t="str">
        <f>IF(参加名簿!D14="","",参加名簿!D14)</f>
        <v/>
      </c>
      <c r="E20" s="114"/>
      <c r="F20" s="130" t="str">
        <f>IF(参加名簿!E14="","",参加名簿!E14)</f>
        <v/>
      </c>
      <c r="G20" s="130"/>
      <c r="H20" s="130"/>
      <c r="I20" s="131"/>
      <c r="J20" s="131"/>
      <c r="K20" s="131"/>
    </row>
    <row r="21" spans="1:11" ht="30.75" customHeight="1" x14ac:dyDescent="0.15"/>
    <row r="22" spans="1:11" ht="18" customHeight="1" x14ac:dyDescent="0.15">
      <c r="A22" t="s">
        <v>252</v>
      </c>
    </row>
    <row r="23" spans="1:11" ht="18" customHeight="1" x14ac:dyDescent="0.15">
      <c r="A23" t="s">
        <v>253</v>
      </c>
    </row>
    <row r="24" spans="1:11" ht="18" customHeight="1" x14ac:dyDescent="0.15">
      <c r="A24" t="s">
        <v>251</v>
      </c>
    </row>
    <row r="26" spans="1:11" ht="23.25" customHeight="1" x14ac:dyDescent="0.15">
      <c r="B26" s="59" t="s">
        <v>375</v>
      </c>
      <c r="C26" s="67"/>
      <c r="D26" s="53" t="s">
        <v>278</v>
      </c>
      <c r="E26" s="67"/>
      <c r="F26" s="53" t="s">
        <v>279</v>
      </c>
      <c r="H26" t="s">
        <v>254</v>
      </c>
      <c r="I26" s="137"/>
      <c r="J26" s="137"/>
      <c r="K26" t="s">
        <v>255</v>
      </c>
    </row>
    <row r="27" spans="1:11" ht="23.25" customHeight="1" x14ac:dyDescent="0.15">
      <c r="D27" s="136"/>
      <c r="E27" s="136"/>
      <c r="F27" s="136"/>
      <c r="G27" s="136"/>
      <c r="H27" s="136"/>
    </row>
  </sheetData>
  <sheetProtection algorithmName="SHA-512" hashValue="aE1804G1w3rQp/e04RuYcf+DoQ+9JeWeKqw3WYIkss0BwDilOheYxl6XUtn1eQ5jhVmtEfdlzhHdhLoNDSd74Q==" saltValue="RoRhHgisJ42jpYKJg/+5Yw==" spinCount="100000" sheet="1" objects="1" scenarios="1" selectLockedCells="1"/>
  <mergeCells count="37">
    <mergeCell ref="G6:K6"/>
    <mergeCell ref="I7:K7"/>
    <mergeCell ref="F14:H14"/>
    <mergeCell ref="F15:H15"/>
    <mergeCell ref="D27:E27"/>
    <mergeCell ref="I26:J26"/>
    <mergeCell ref="F27:H27"/>
    <mergeCell ref="F16:H16"/>
    <mergeCell ref="F17:H17"/>
    <mergeCell ref="I11:K11"/>
    <mergeCell ref="I12:K12"/>
    <mergeCell ref="I13:K13"/>
    <mergeCell ref="I14:K14"/>
    <mergeCell ref="I15:K15"/>
    <mergeCell ref="I16:K16"/>
    <mergeCell ref="I17:K17"/>
    <mergeCell ref="B7:C7"/>
    <mergeCell ref="F7:G7"/>
    <mergeCell ref="F11:H11"/>
    <mergeCell ref="F12:H12"/>
    <mergeCell ref="F13:H13"/>
    <mergeCell ref="B11:C11"/>
    <mergeCell ref="B12:C12"/>
    <mergeCell ref="B13:C13"/>
    <mergeCell ref="B14:C14"/>
    <mergeCell ref="B15:C15"/>
    <mergeCell ref="B16:C16"/>
    <mergeCell ref="B17:C17"/>
    <mergeCell ref="B18:C18"/>
    <mergeCell ref="B20:C20"/>
    <mergeCell ref="F20:H20"/>
    <mergeCell ref="I20:K20"/>
    <mergeCell ref="F18:H18"/>
    <mergeCell ref="I18:K18"/>
    <mergeCell ref="B19:C19"/>
    <mergeCell ref="F19:H19"/>
    <mergeCell ref="I19:K19"/>
  </mergeCells>
  <phoneticPr fontId="1"/>
  <pageMargins left="0.70866141732283472" right="0.70866141732283472" top="0.74803149606299213" bottom="0.74803149606299213" header="0.31496062992125984" footer="0.31496062992125984"/>
  <pageSetup paperSize="9" scale="97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7"/>
  <sheetViews>
    <sheetView zoomScale="80" zoomScaleNormal="80" workbookViewId="0">
      <selection activeCell="A4" sqref="A4"/>
    </sheetView>
  </sheetViews>
  <sheetFormatPr defaultRowHeight="13.5" x14ac:dyDescent="0.15"/>
  <cols>
    <col min="1" max="1" width="6.625" customWidth="1"/>
    <col min="2" max="2" width="14.5" customWidth="1"/>
    <col min="3" max="3" width="6.5" customWidth="1"/>
    <col min="4" max="4" width="7.125" customWidth="1"/>
    <col min="5" max="5" width="6.625" customWidth="1"/>
    <col min="6" max="6" width="8.875" customWidth="1"/>
    <col min="7" max="7" width="5.625" customWidth="1"/>
    <col min="8" max="8" width="6.125" customWidth="1"/>
    <col min="9" max="9" width="15.375" customWidth="1"/>
    <col min="10" max="10" width="5.5" customWidth="1"/>
    <col min="11" max="11" width="7.125" customWidth="1"/>
    <col min="12" max="12" width="13.875" customWidth="1"/>
  </cols>
  <sheetData>
    <row r="1" spans="1:11" ht="24.75" customHeight="1" x14ac:dyDescent="0.15">
      <c r="A1" s="39" t="str">
        <f>男子団体参加申込書!A1</f>
        <v>第４８回全国選抜高校テニス九州地区大会熊本県予選大会</v>
      </c>
      <c r="J1" s="39" t="s">
        <v>371</v>
      </c>
    </row>
    <row r="2" spans="1:11" ht="6.75" customHeight="1" x14ac:dyDescent="0.15"/>
    <row r="3" spans="1:11" x14ac:dyDescent="0.15">
      <c r="A3" s="52" t="s">
        <v>0</v>
      </c>
    </row>
    <row r="4" spans="1:11" ht="35.25" customHeight="1" x14ac:dyDescent="0.15">
      <c r="A4" s="66"/>
    </row>
    <row r="5" spans="1:11" ht="24.75" customHeight="1" x14ac:dyDescent="0.15"/>
    <row r="6" spans="1:11" ht="40.5" customHeight="1" x14ac:dyDescent="0.15">
      <c r="A6" s="40" t="s">
        <v>2</v>
      </c>
      <c r="B6" s="49" t="e">
        <f>VLOOKUP(A4,高体連加盟校一覧!$A$12:$H$67,2,)</f>
        <v>#N/A</v>
      </c>
      <c r="C6" s="41" t="s">
        <v>245</v>
      </c>
      <c r="D6" s="46" t="s">
        <v>246</v>
      </c>
      <c r="E6" s="49" t="s">
        <v>256</v>
      </c>
      <c r="F6" s="70" t="e">
        <f>VLOOKUP(A4,高体連加盟校一覧!$A$12:$H$67,5,)</f>
        <v>#N/A</v>
      </c>
      <c r="G6" s="133" t="e">
        <f>VLOOKUP(A4,高体連加盟校一覧!$A$12:$H$67,6,)</f>
        <v>#N/A</v>
      </c>
      <c r="H6" s="133"/>
      <c r="I6" s="133"/>
      <c r="J6" s="133"/>
      <c r="K6" s="135"/>
    </row>
    <row r="7" spans="1:11" ht="40.5" customHeight="1" x14ac:dyDescent="0.15">
      <c r="A7" s="50" t="s">
        <v>4</v>
      </c>
      <c r="B7" s="132">
        <f>参加名簿!M5</f>
        <v>0</v>
      </c>
      <c r="C7" s="132"/>
      <c r="D7" s="51" t="s">
        <v>247</v>
      </c>
      <c r="E7" s="49" t="s">
        <v>257</v>
      </c>
      <c r="F7" s="133" t="e">
        <f>VLOOKUP(A4,高体連加盟校一覧!$A$12:$H$67,7,)</f>
        <v>#N/A</v>
      </c>
      <c r="G7" s="133"/>
      <c r="H7" s="71" t="s">
        <v>258</v>
      </c>
      <c r="I7" s="133" t="e">
        <f>VLOOKUP(A4,高体連加盟校一覧!$A$12:$H$67,8,)</f>
        <v>#N/A</v>
      </c>
      <c r="J7" s="133"/>
      <c r="K7" s="135"/>
    </row>
    <row r="8" spans="1:11" ht="25.5" customHeight="1" x14ac:dyDescent="0.15"/>
    <row r="9" spans="1:11" ht="20.25" customHeight="1" x14ac:dyDescent="0.15">
      <c r="A9" t="s">
        <v>286</v>
      </c>
    </row>
    <row r="10" spans="1:11" ht="30.75" customHeight="1" x14ac:dyDescent="0.15">
      <c r="A10" t="s">
        <v>248</v>
      </c>
    </row>
    <row r="11" spans="1:11" ht="40.5" customHeight="1" x14ac:dyDescent="0.15">
      <c r="A11" s="46" t="s">
        <v>16</v>
      </c>
      <c r="B11" s="128" t="s">
        <v>249</v>
      </c>
      <c r="C11" s="129"/>
      <c r="D11" s="46" t="s">
        <v>14</v>
      </c>
      <c r="E11" s="46" t="s">
        <v>250</v>
      </c>
      <c r="F11" s="134" t="s">
        <v>10</v>
      </c>
      <c r="G11" s="134"/>
      <c r="H11" s="134"/>
      <c r="I11" s="134" t="s">
        <v>285</v>
      </c>
      <c r="J11" s="134"/>
      <c r="K11" s="134"/>
    </row>
    <row r="12" spans="1:11" ht="40.5" customHeight="1" x14ac:dyDescent="0.15">
      <c r="A12" s="66">
        <v>1</v>
      </c>
      <c r="B12" s="128" t="str">
        <f>IF(参加名簿!M6="","",参加名簿!M6)</f>
        <v/>
      </c>
      <c r="C12" s="129"/>
      <c r="D12" s="46" t="str">
        <f>IF(参加名簿!N6="","",参加名簿!N6)</f>
        <v/>
      </c>
      <c r="E12" s="114"/>
      <c r="F12" s="130" t="str">
        <f>IF(参加名簿!O6="","",参加名簿!O6)</f>
        <v/>
      </c>
      <c r="G12" s="130"/>
      <c r="H12" s="130"/>
      <c r="I12" s="131"/>
      <c r="J12" s="131"/>
      <c r="K12" s="131"/>
    </row>
    <row r="13" spans="1:11" ht="40.5" customHeight="1" x14ac:dyDescent="0.15">
      <c r="A13" s="66">
        <v>2</v>
      </c>
      <c r="B13" s="128" t="str">
        <f>IF(参加名簿!M7="","",参加名簿!M7)</f>
        <v/>
      </c>
      <c r="C13" s="129"/>
      <c r="D13" s="46" t="str">
        <f>IF(参加名簿!N7="","",参加名簿!N7)</f>
        <v/>
      </c>
      <c r="E13" s="114"/>
      <c r="F13" s="130" t="str">
        <f>IF(参加名簿!O7="","",参加名簿!O7)</f>
        <v/>
      </c>
      <c r="G13" s="130"/>
      <c r="H13" s="130"/>
      <c r="I13" s="131"/>
      <c r="J13" s="131"/>
      <c r="K13" s="131"/>
    </row>
    <row r="14" spans="1:11" ht="40.5" customHeight="1" x14ac:dyDescent="0.15">
      <c r="A14" s="66">
        <v>3</v>
      </c>
      <c r="B14" s="128" t="str">
        <f>IF(参加名簿!M8="","",参加名簿!M8)</f>
        <v/>
      </c>
      <c r="C14" s="129"/>
      <c r="D14" s="46" t="str">
        <f>IF(参加名簿!N8="","",参加名簿!N8)</f>
        <v/>
      </c>
      <c r="E14" s="114"/>
      <c r="F14" s="130" t="str">
        <f>IF(参加名簿!O8="","",参加名簿!O8)</f>
        <v/>
      </c>
      <c r="G14" s="130"/>
      <c r="H14" s="130"/>
      <c r="I14" s="131"/>
      <c r="J14" s="131"/>
      <c r="K14" s="131"/>
    </row>
    <row r="15" spans="1:11" ht="40.5" customHeight="1" x14ac:dyDescent="0.15">
      <c r="A15" s="66">
        <v>4</v>
      </c>
      <c r="B15" s="128" t="str">
        <f>IF(参加名簿!M9="","",参加名簿!M9)</f>
        <v/>
      </c>
      <c r="C15" s="129"/>
      <c r="D15" s="46" t="str">
        <f>IF(参加名簿!N9="","",参加名簿!N9)</f>
        <v/>
      </c>
      <c r="E15" s="114"/>
      <c r="F15" s="130" t="str">
        <f>IF(参加名簿!O9="","",参加名簿!O9)</f>
        <v/>
      </c>
      <c r="G15" s="130"/>
      <c r="H15" s="130"/>
      <c r="I15" s="131"/>
      <c r="J15" s="131"/>
      <c r="K15" s="131"/>
    </row>
    <row r="16" spans="1:11" ht="40.5" customHeight="1" x14ac:dyDescent="0.15">
      <c r="A16" s="66">
        <v>5</v>
      </c>
      <c r="B16" s="128" t="str">
        <f>IF(参加名簿!M10="","",参加名簿!M10)</f>
        <v/>
      </c>
      <c r="C16" s="129"/>
      <c r="D16" s="46" t="str">
        <f>IF(参加名簿!N10="","",参加名簿!N10)</f>
        <v/>
      </c>
      <c r="E16" s="114"/>
      <c r="F16" s="130" t="str">
        <f>IF(参加名簿!O10="","",参加名簿!O10)</f>
        <v/>
      </c>
      <c r="G16" s="130"/>
      <c r="H16" s="130"/>
      <c r="I16" s="131"/>
      <c r="J16" s="131"/>
      <c r="K16" s="131"/>
    </row>
    <row r="17" spans="1:11" ht="40.5" customHeight="1" x14ac:dyDescent="0.15">
      <c r="A17" s="66">
        <v>6</v>
      </c>
      <c r="B17" s="128" t="str">
        <f>IF(参加名簿!M11="","",参加名簿!M11)</f>
        <v/>
      </c>
      <c r="C17" s="129"/>
      <c r="D17" s="46" t="str">
        <f>IF(参加名簿!N11="","",参加名簿!N11)</f>
        <v/>
      </c>
      <c r="E17" s="114"/>
      <c r="F17" s="130" t="str">
        <f>IF(参加名簿!O11="","",参加名簿!O11)</f>
        <v/>
      </c>
      <c r="G17" s="130"/>
      <c r="H17" s="130"/>
      <c r="I17" s="131"/>
      <c r="J17" s="131"/>
      <c r="K17" s="131"/>
    </row>
    <row r="18" spans="1:11" ht="40.5" customHeight="1" x14ac:dyDescent="0.15">
      <c r="A18" s="66">
        <v>7</v>
      </c>
      <c r="B18" s="128" t="str">
        <f>IF(参加名簿!M12="","",参加名簿!M12)</f>
        <v/>
      </c>
      <c r="C18" s="129"/>
      <c r="D18" s="46" t="str">
        <f>IF(参加名簿!N12="","",参加名簿!N12)</f>
        <v/>
      </c>
      <c r="E18" s="114"/>
      <c r="F18" s="130" t="str">
        <f>IF(参加名簿!O12="","",参加名簿!O12)</f>
        <v/>
      </c>
      <c r="G18" s="130"/>
      <c r="H18" s="130"/>
      <c r="I18" s="131"/>
      <c r="J18" s="131"/>
      <c r="K18" s="131"/>
    </row>
    <row r="19" spans="1:11" ht="40.5" customHeight="1" x14ac:dyDescent="0.15">
      <c r="A19" s="66">
        <v>8</v>
      </c>
      <c r="B19" s="128" t="str">
        <f>IF(参加名簿!M13="","",参加名簿!M13)</f>
        <v/>
      </c>
      <c r="C19" s="129"/>
      <c r="D19" s="46" t="str">
        <f>IF(参加名簿!N13="","",参加名簿!N13)</f>
        <v/>
      </c>
      <c r="E19" s="114"/>
      <c r="F19" s="130" t="str">
        <f>IF(参加名簿!O13="","",参加名簿!O13)</f>
        <v/>
      </c>
      <c r="G19" s="130"/>
      <c r="H19" s="130"/>
      <c r="I19" s="131"/>
      <c r="J19" s="131"/>
      <c r="K19" s="131"/>
    </row>
    <row r="20" spans="1:11" ht="40.5" customHeight="1" x14ac:dyDescent="0.15">
      <c r="A20" s="66">
        <v>9</v>
      </c>
      <c r="B20" s="128" t="str">
        <f>IF(参加名簿!M14="","",参加名簿!M14)</f>
        <v/>
      </c>
      <c r="C20" s="129"/>
      <c r="D20" s="46" t="str">
        <f>IF(参加名簿!N14="","",参加名簿!N14)</f>
        <v/>
      </c>
      <c r="E20" s="114"/>
      <c r="F20" s="130" t="str">
        <f>IF(参加名簿!O14="","",参加名簿!O14)</f>
        <v/>
      </c>
      <c r="G20" s="130"/>
      <c r="H20" s="130"/>
      <c r="I20" s="131"/>
      <c r="J20" s="131"/>
      <c r="K20" s="131"/>
    </row>
    <row r="21" spans="1:11" ht="30.75" customHeight="1" x14ac:dyDescent="0.15"/>
    <row r="22" spans="1:11" ht="18" customHeight="1" x14ac:dyDescent="0.15">
      <c r="A22" t="s">
        <v>252</v>
      </c>
    </row>
    <row r="23" spans="1:11" ht="18" customHeight="1" x14ac:dyDescent="0.15">
      <c r="A23" t="s">
        <v>253</v>
      </c>
    </row>
    <row r="24" spans="1:11" ht="18" customHeight="1" x14ac:dyDescent="0.15">
      <c r="A24" t="s">
        <v>251</v>
      </c>
    </row>
    <row r="26" spans="1:11" ht="23.25" customHeight="1" x14ac:dyDescent="0.15">
      <c r="B26" s="59" t="str">
        <f>男子団体参加申込書!B26</f>
        <v>令和７年</v>
      </c>
      <c r="C26" s="67"/>
      <c r="D26" s="53" t="s">
        <v>278</v>
      </c>
      <c r="E26" s="67"/>
      <c r="F26" s="53" t="s">
        <v>279</v>
      </c>
      <c r="H26" t="s">
        <v>254</v>
      </c>
      <c r="I26" s="137"/>
      <c r="J26" s="137"/>
      <c r="K26" t="s">
        <v>255</v>
      </c>
    </row>
    <row r="27" spans="1:11" ht="23.25" customHeight="1" x14ac:dyDescent="0.15">
      <c r="D27" s="136"/>
      <c r="E27" s="136"/>
      <c r="F27" s="136"/>
      <c r="G27" s="136"/>
      <c r="H27" s="136"/>
    </row>
  </sheetData>
  <sheetProtection algorithmName="SHA-512" hashValue="QtvygLnuctfPtUGfbLMnn2LPWye7r3Jnpa8fhJy5IiyLrdxZ5iyBKb7b6hAyGSgxWZ4YtkPR9SBty6dGFWCt1w==" saltValue="aoaP99xtjjMehM2HK0WeKA==" spinCount="100000" sheet="1" objects="1" scenarios="1" selectLockedCells="1"/>
  <mergeCells count="37">
    <mergeCell ref="B12:C12"/>
    <mergeCell ref="F12:H12"/>
    <mergeCell ref="I12:K12"/>
    <mergeCell ref="B13:C13"/>
    <mergeCell ref="F13:H13"/>
    <mergeCell ref="I13:K13"/>
    <mergeCell ref="G6:K6"/>
    <mergeCell ref="I7:K7"/>
    <mergeCell ref="B7:C7"/>
    <mergeCell ref="F7:G7"/>
    <mergeCell ref="B11:C11"/>
    <mergeCell ref="F11:H11"/>
    <mergeCell ref="I11:K11"/>
    <mergeCell ref="B14:C14"/>
    <mergeCell ref="F14:H14"/>
    <mergeCell ref="I14:K14"/>
    <mergeCell ref="B15:C15"/>
    <mergeCell ref="F15:H15"/>
    <mergeCell ref="I15:K15"/>
    <mergeCell ref="B16:C16"/>
    <mergeCell ref="F16:H16"/>
    <mergeCell ref="I16:K16"/>
    <mergeCell ref="B17:C17"/>
    <mergeCell ref="F17:H17"/>
    <mergeCell ref="I17:K17"/>
    <mergeCell ref="B18:C18"/>
    <mergeCell ref="F18:H18"/>
    <mergeCell ref="I18:K18"/>
    <mergeCell ref="B19:C19"/>
    <mergeCell ref="F19:H19"/>
    <mergeCell ref="I19:K19"/>
    <mergeCell ref="B20:C20"/>
    <mergeCell ref="F20:H20"/>
    <mergeCell ref="I20:K20"/>
    <mergeCell ref="I26:J26"/>
    <mergeCell ref="D27:E27"/>
    <mergeCell ref="F27:H27"/>
  </mergeCells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29"/>
  <sheetViews>
    <sheetView workbookViewId="0">
      <selection activeCell="A4" sqref="A4"/>
    </sheetView>
  </sheetViews>
  <sheetFormatPr defaultRowHeight="13.5" x14ac:dyDescent="0.15"/>
  <cols>
    <col min="1" max="1" width="6.625" customWidth="1"/>
    <col min="2" max="2" width="12.625" customWidth="1"/>
    <col min="3" max="3" width="6.625" customWidth="1"/>
    <col min="4" max="4" width="5.375" customWidth="1"/>
    <col min="5" max="6" width="6.625" customWidth="1"/>
    <col min="7" max="7" width="2" customWidth="1"/>
    <col min="8" max="8" width="6.625" customWidth="1"/>
    <col min="9" max="9" width="6.125" customWidth="1"/>
    <col min="10" max="10" width="13.125" customWidth="1"/>
    <col min="11" max="11" width="5.5" customWidth="1"/>
    <col min="12" max="12" width="13.875" customWidth="1"/>
  </cols>
  <sheetData>
    <row r="1" spans="1:13" ht="17.25" x14ac:dyDescent="0.15">
      <c r="A1" s="39" t="s">
        <v>376</v>
      </c>
      <c r="L1" s="39" t="s">
        <v>370</v>
      </c>
    </row>
    <row r="3" spans="1:13" x14ac:dyDescent="0.15">
      <c r="A3" s="52" t="s">
        <v>0</v>
      </c>
    </row>
    <row r="4" spans="1:13" ht="35.25" customHeight="1" x14ac:dyDescent="0.15">
      <c r="A4" s="66"/>
    </row>
    <row r="5" spans="1:13" ht="24.75" customHeight="1" x14ac:dyDescent="0.15"/>
    <row r="6" spans="1:13" ht="35.25" customHeight="1" x14ac:dyDescent="0.15">
      <c r="A6" s="40" t="s">
        <v>2</v>
      </c>
      <c r="B6" s="49" t="e">
        <f>VLOOKUP(A4,高体連加盟校一覧!$A$12:$H$67,2,)</f>
        <v>#N/A</v>
      </c>
      <c r="C6" s="41" t="s">
        <v>245</v>
      </c>
      <c r="D6" s="74" t="s">
        <v>246</v>
      </c>
      <c r="E6" s="49" t="s">
        <v>256</v>
      </c>
      <c r="F6" s="133" t="e">
        <f>VLOOKUP(A4,高体連加盟校一覧!$A$12:$H$67,5,)</f>
        <v>#N/A</v>
      </c>
      <c r="G6" s="133"/>
      <c r="H6" s="133"/>
      <c r="I6" s="133" t="e">
        <f>VLOOKUP(A4,高体連加盟校一覧!$A$12:$H$67,6,)</f>
        <v>#N/A</v>
      </c>
      <c r="J6" s="133"/>
      <c r="K6" s="133"/>
      <c r="L6" s="135"/>
    </row>
    <row r="7" spans="1:13" ht="35.25" customHeight="1" x14ac:dyDescent="0.15">
      <c r="A7" s="50" t="s">
        <v>4</v>
      </c>
      <c r="B7" s="132">
        <f>参加名簿!C5</f>
        <v>0</v>
      </c>
      <c r="C7" s="132"/>
      <c r="D7" s="75" t="s">
        <v>247</v>
      </c>
      <c r="E7" s="49" t="s">
        <v>257</v>
      </c>
      <c r="F7" s="133" t="e">
        <f>VLOOKUP(A4,高体連加盟校一覧!$A$12:$H$67,7,)</f>
        <v>#N/A</v>
      </c>
      <c r="G7" s="133"/>
      <c r="H7" s="133"/>
      <c r="I7" s="71" t="s">
        <v>258</v>
      </c>
      <c r="J7" s="133" t="e">
        <f>VLOOKUP(A4,高体連加盟校一覧!$A$12:$H$67,8,)</f>
        <v>#N/A</v>
      </c>
      <c r="K7" s="133"/>
      <c r="L7" s="41"/>
    </row>
    <row r="8" spans="1:13" ht="25.5" customHeight="1" x14ac:dyDescent="0.15"/>
    <row r="9" spans="1:13" ht="20.25" customHeight="1" x14ac:dyDescent="0.15">
      <c r="A9" t="s">
        <v>287</v>
      </c>
      <c r="H9" t="s">
        <v>288</v>
      </c>
    </row>
    <row r="10" spans="1:13" ht="35.25" customHeight="1" x14ac:dyDescent="0.15">
      <c r="A10" s="46" t="s">
        <v>16</v>
      </c>
      <c r="B10" s="128" t="s">
        <v>249</v>
      </c>
      <c r="C10" s="129"/>
      <c r="D10" s="46" t="s">
        <v>14</v>
      </c>
      <c r="E10" s="134" t="s">
        <v>10</v>
      </c>
      <c r="F10" s="134"/>
      <c r="G10" s="53"/>
      <c r="H10" s="46" t="s">
        <v>16</v>
      </c>
      <c r="I10" s="128" t="s">
        <v>249</v>
      </c>
      <c r="J10" s="129"/>
      <c r="K10" s="46" t="s">
        <v>14</v>
      </c>
      <c r="L10" s="46" t="s">
        <v>10</v>
      </c>
    </row>
    <row r="11" spans="1:13" ht="35.25" customHeight="1" x14ac:dyDescent="0.15">
      <c r="A11" s="46">
        <v>1</v>
      </c>
      <c r="B11" s="128" t="str">
        <f>IF(参加名簿!C18="","",参加名簿!C18)</f>
        <v/>
      </c>
      <c r="C11" s="129"/>
      <c r="D11" s="46" t="str">
        <f>IF(参加名簿!D18="","",参加名簿!D18)</f>
        <v/>
      </c>
      <c r="E11" s="130" t="str">
        <f>IF(参加名簿!E18="","",参加名簿!E18)</f>
        <v/>
      </c>
      <c r="F11" s="130"/>
      <c r="G11" s="77"/>
      <c r="H11" s="138">
        <v>1</v>
      </c>
      <c r="I11" s="128" t="str">
        <f>IF(参加名簿!C33="","",参加名簿!C33)</f>
        <v/>
      </c>
      <c r="J11" s="129"/>
      <c r="K11" s="46" t="str">
        <f>IF(参加名簿!D33="","",参加名簿!D33)</f>
        <v/>
      </c>
      <c r="L11" s="78" t="str">
        <f>IF(参加名簿!E33="","",参加名簿!E33)</f>
        <v/>
      </c>
      <c r="M11" s="72"/>
    </row>
    <row r="12" spans="1:13" ht="35.25" customHeight="1" x14ac:dyDescent="0.15">
      <c r="A12" s="46">
        <v>2</v>
      </c>
      <c r="B12" s="128" t="str">
        <f>IF(参加名簿!C19="","",参加名簿!C19)</f>
        <v/>
      </c>
      <c r="C12" s="129"/>
      <c r="D12" s="46" t="str">
        <f>IF(参加名簿!D19="","",参加名簿!D19)</f>
        <v/>
      </c>
      <c r="E12" s="130" t="str">
        <f>IF(参加名簿!E19="","",参加名簿!E19)</f>
        <v/>
      </c>
      <c r="F12" s="130"/>
      <c r="G12" s="77"/>
      <c r="H12" s="132"/>
      <c r="I12" s="128" t="str">
        <f>IF(参加名簿!H33="","",参加名簿!H33)</f>
        <v/>
      </c>
      <c r="J12" s="129"/>
      <c r="K12" s="46" t="str">
        <f>IF(参加名簿!I33="","",参加名簿!I33)</f>
        <v/>
      </c>
      <c r="L12" s="78" t="str">
        <f>IF(参加名簿!J33="","",参加名簿!J33)</f>
        <v/>
      </c>
      <c r="M12" s="72"/>
    </row>
    <row r="13" spans="1:13" ht="35.25" customHeight="1" x14ac:dyDescent="0.15">
      <c r="A13" s="46">
        <v>3</v>
      </c>
      <c r="B13" s="128" t="str">
        <f>IF(参加名簿!C20="","",参加名簿!C20)</f>
        <v/>
      </c>
      <c r="C13" s="129"/>
      <c r="D13" s="46" t="str">
        <f>IF(参加名簿!D20="","",参加名簿!D20)</f>
        <v/>
      </c>
      <c r="E13" s="130" t="str">
        <f>IF(参加名簿!E20="","",参加名簿!E20)</f>
        <v/>
      </c>
      <c r="F13" s="130"/>
      <c r="G13" s="77"/>
      <c r="H13" s="138">
        <v>2</v>
      </c>
      <c r="I13" s="128" t="str">
        <f>IF(参加名簿!C34="","",参加名簿!C34)</f>
        <v/>
      </c>
      <c r="J13" s="129"/>
      <c r="K13" s="46" t="str">
        <f>IF(参加名簿!D34="","",参加名簿!D34)</f>
        <v/>
      </c>
      <c r="L13" s="78" t="str">
        <f>IF(参加名簿!E34="","",参加名簿!E34)</f>
        <v/>
      </c>
    </row>
    <row r="14" spans="1:13" ht="35.25" customHeight="1" x14ac:dyDescent="0.15">
      <c r="A14" s="46">
        <v>4</v>
      </c>
      <c r="B14" s="128" t="str">
        <f>IF(参加名簿!C21="","",参加名簿!C21)</f>
        <v/>
      </c>
      <c r="C14" s="129"/>
      <c r="D14" s="46" t="str">
        <f>IF(参加名簿!D21="","",参加名簿!D21)</f>
        <v/>
      </c>
      <c r="E14" s="130" t="str">
        <f>IF(参加名簿!E21="","",参加名簿!E21)</f>
        <v/>
      </c>
      <c r="F14" s="130"/>
      <c r="G14" s="77"/>
      <c r="H14" s="132"/>
      <c r="I14" s="128" t="str">
        <f>IF(参加名簿!H34="","",参加名簿!H34)</f>
        <v/>
      </c>
      <c r="J14" s="129"/>
      <c r="K14" s="46" t="str">
        <f>IF(参加名簿!I34="","",参加名簿!I34)</f>
        <v/>
      </c>
      <c r="L14" s="78" t="str">
        <f>IF(参加名簿!J34="","",参加名簿!J34)</f>
        <v/>
      </c>
    </row>
    <row r="15" spans="1:13" ht="35.25" customHeight="1" thickBot="1" x14ac:dyDescent="0.2">
      <c r="A15" s="57">
        <v>5</v>
      </c>
      <c r="B15" s="145" t="str">
        <f>IF(参加名簿!C22="","",参加名簿!C22)</f>
        <v/>
      </c>
      <c r="C15" s="146"/>
      <c r="D15" s="57" t="str">
        <f>IF(参加名簿!D22="","",参加名簿!D22)</f>
        <v/>
      </c>
      <c r="E15" s="142" t="str">
        <f>IF(参加名簿!E22="","",参加名簿!E22)</f>
        <v/>
      </c>
      <c r="F15" s="142"/>
      <c r="G15" s="77"/>
      <c r="H15" s="138">
        <v>3</v>
      </c>
      <c r="I15" s="128" t="str">
        <f>IF(参加名簿!C35="","",参加名簿!C35)</f>
        <v/>
      </c>
      <c r="J15" s="129"/>
      <c r="K15" s="46" t="str">
        <f>IF(参加名簿!D35="","",参加名簿!D35)</f>
        <v/>
      </c>
      <c r="L15" s="78" t="str">
        <f>IF(参加名簿!E35="","",参加名簿!E35)</f>
        <v/>
      </c>
    </row>
    <row r="16" spans="1:13" ht="35.25" customHeight="1" x14ac:dyDescent="0.15">
      <c r="A16" s="51">
        <v>6</v>
      </c>
      <c r="B16" s="140" t="str">
        <f>IF(参加名簿!C23="","",参加名簿!C23)</f>
        <v/>
      </c>
      <c r="C16" s="141"/>
      <c r="D16" s="51" t="str">
        <f>IF(参加名簿!D23="","",参加名簿!D23)</f>
        <v/>
      </c>
      <c r="E16" s="143" t="str">
        <f>IF(参加名簿!E23="","",参加名簿!E23)</f>
        <v/>
      </c>
      <c r="F16" s="143"/>
      <c r="G16" s="77"/>
      <c r="H16" s="132"/>
      <c r="I16" s="128" t="str">
        <f>IF(参加名簿!H35="","",参加名簿!H35)</f>
        <v/>
      </c>
      <c r="J16" s="129"/>
      <c r="K16" s="46" t="str">
        <f>IF(参加名簿!I35="","",参加名簿!I35)</f>
        <v/>
      </c>
      <c r="L16" s="78" t="str">
        <f>IF(参加名簿!J35="","",参加名簿!J35)</f>
        <v/>
      </c>
    </row>
    <row r="17" spans="1:12" ht="35.25" customHeight="1" x14ac:dyDescent="0.15">
      <c r="A17" s="46">
        <v>7</v>
      </c>
      <c r="B17" s="128" t="str">
        <f>IF(参加名簿!C24="","",参加名簿!C24)</f>
        <v/>
      </c>
      <c r="C17" s="129"/>
      <c r="D17" s="46" t="str">
        <f>IF(参加名簿!D24="","",参加名簿!D24)</f>
        <v/>
      </c>
      <c r="E17" s="130" t="str">
        <f>IF(参加名簿!E24="","",参加名簿!E24)</f>
        <v/>
      </c>
      <c r="F17" s="130"/>
      <c r="G17" s="77"/>
      <c r="H17" s="138">
        <v>4</v>
      </c>
      <c r="I17" s="128" t="str">
        <f>IF(参加名簿!C36="","",参加名簿!C36)</f>
        <v/>
      </c>
      <c r="J17" s="129"/>
      <c r="K17" s="46" t="str">
        <f>IF(参加名簿!D36="","",参加名簿!D36)</f>
        <v/>
      </c>
      <c r="L17" s="78" t="str">
        <f>IF(参加名簿!E36="","",参加名簿!E36)</f>
        <v/>
      </c>
    </row>
    <row r="18" spans="1:12" ht="35.25" customHeight="1" thickBot="1" x14ac:dyDescent="0.2">
      <c r="A18" s="46">
        <v>8</v>
      </c>
      <c r="B18" s="128" t="str">
        <f>IF(参加名簿!C25="","",参加名簿!C25)</f>
        <v/>
      </c>
      <c r="C18" s="129"/>
      <c r="D18" s="46" t="str">
        <f>IF(参加名簿!D25="","",参加名簿!D25)</f>
        <v/>
      </c>
      <c r="E18" s="130" t="str">
        <f>IF(参加名簿!E25="","",参加名簿!E25)</f>
        <v/>
      </c>
      <c r="F18" s="130"/>
      <c r="G18" s="77"/>
      <c r="H18" s="144"/>
      <c r="I18" s="145" t="str">
        <f>IF(参加名簿!H36="","",参加名簿!H36)</f>
        <v/>
      </c>
      <c r="J18" s="146"/>
      <c r="K18" s="57" t="str">
        <f>IF(参加名簿!I36="","",参加名簿!I36)</f>
        <v/>
      </c>
      <c r="L18" s="111" t="str">
        <f>IF(参加名簿!J36="","",参加名簿!J36)</f>
        <v/>
      </c>
    </row>
    <row r="19" spans="1:12" ht="35.25" customHeight="1" x14ac:dyDescent="0.15">
      <c r="A19" s="46">
        <v>9</v>
      </c>
      <c r="B19" s="128" t="str">
        <f>IF(参加名簿!C26="","",参加名簿!C26)</f>
        <v/>
      </c>
      <c r="C19" s="129"/>
      <c r="D19" s="46" t="str">
        <f>IF(参加名簿!D26="","",参加名簿!D26)</f>
        <v/>
      </c>
      <c r="E19" s="130" t="str">
        <f>IF(参加名簿!E26="","",参加名簿!E26)</f>
        <v/>
      </c>
      <c r="F19" s="130"/>
      <c r="G19" s="77"/>
      <c r="H19" s="139">
        <v>5</v>
      </c>
      <c r="I19" s="140" t="str">
        <f>IF(参加名簿!C37="","",参加名簿!C37)</f>
        <v/>
      </c>
      <c r="J19" s="141"/>
      <c r="K19" s="51" t="str">
        <f>IF(参加名簿!D37="","",参加名簿!D37)</f>
        <v/>
      </c>
      <c r="L19" s="110" t="str">
        <f>IF(参加名簿!E37="","",参加名簿!E37)</f>
        <v/>
      </c>
    </row>
    <row r="20" spans="1:12" ht="35.25" customHeight="1" x14ac:dyDescent="0.15">
      <c r="A20" s="46">
        <v>10</v>
      </c>
      <c r="B20" s="128" t="str">
        <f>IF(参加名簿!C27="","",参加名簿!C27)</f>
        <v/>
      </c>
      <c r="C20" s="129"/>
      <c r="D20" s="46" t="str">
        <f>IF(参加名簿!D27="","",参加名簿!D27)</f>
        <v/>
      </c>
      <c r="E20" s="130" t="str">
        <f>IF(参加名簿!E27="","",参加名簿!E27)</f>
        <v/>
      </c>
      <c r="F20" s="130"/>
      <c r="G20" s="77"/>
      <c r="H20" s="132"/>
      <c r="I20" s="128" t="str">
        <f>IF(参加名簿!H37="","",参加名簿!H37)</f>
        <v/>
      </c>
      <c r="J20" s="129"/>
      <c r="K20" s="46" t="str">
        <f>IF(参加名簿!I37="","",参加名簿!I37)</f>
        <v/>
      </c>
      <c r="L20" s="78" t="str">
        <f>IF(参加名簿!J37="","",参加名簿!J37)</f>
        <v/>
      </c>
    </row>
    <row r="21" spans="1:12" ht="35.25" customHeight="1" x14ac:dyDescent="0.15">
      <c r="A21" s="46">
        <v>11</v>
      </c>
      <c r="B21" s="128" t="str">
        <f>IF(参加名簿!C28="","",参加名簿!C28)</f>
        <v/>
      </c>
      <c r="C21" s="129"/>
      <c r="D21" s="46" t="str">
        <f>IF(参加名簿!D28="","",参加名簿!D28)</f>
        <v/>
      </c>
      <c r="E21" s="130" t="str">
        <f>IF(参加名簿!E28="","",参加名簿!E28)</f>
        <v/>
      </c>
      <c r="F21" s="130"/>
      <c r="G21" s="77"/>
      <c r="H21" s="138">
        <v>6</v>
      </c>
      <c r="I21" s="128" t="str">
        <f>IF(参加名簿!C38="","",参加名簿!C38)</f>
        <v/>
      </c>
      <c r="J21" s="129"/>
      <c r="K21" s="46" t="str">
        <f>IF(参加名簿!D38="","",参加名簿!D38)</f>
        <v/>
      </c>
      <c r="L21" s="78" t="str">
        <f>IF(参加名簿!E38="","",参加名簿!E38)</f>
        <v/>
      </c>
    </row>
    <row r="22" spans="1:12" ht="35.25" customHeight="1" x14ac:dyDescent="0.15">
      <c r="A22" s="46">
        <v>12</v>
      </c>
      <c r="B22" s="128" t="str">
        <f>IF(参加名簿!C29="","",参加名簿!C29)</f>
        <v/>
      </c>
      <c r="C22" s="129"/>
      <c r="D22" s="46" t="str">
        <f>IF(参加名簿!D29="","",参加名簿!D29)</f>
        <v/>
      </c>
      <c r="E22" s="130" t="str">
        <f>IF(参加名簿!E29="","",参加名簿!E29)</f>
        <v/>
      </c>
      <c r="F22" s="130"/>
      <c r="G22" s="77"/>
      <c r="H22" s="132"/>
      <c r="I22" s="128" t="str">
        <f>IF(参加名簿!H38="","",参加名簿!H38)</f>
        <v/>
      </c>
      <c r="J22" s="129"/>
      <c r="K22" s="46" t="str">
        <f>IF(参加名簿!I38="","",参加名簿!I38)</f>
        <v/>
      </c>
      <c r="L22" s="78" t="str">
        <f>IF(参加名簿!J38="","",参加名簿!J38)</f>
        <v/>
      </c>
    </row>
    <row r="23" spans="1:12" ht="30.75" customHeight="1" x14ac:dyDescent="0.15">
      <c r="A23" s="53"/>
      <c r="B23" s="136"/>
      <c r="C23" s="136"/>
      <c r="D23" s="53"/>
      <c r="E23" s="76"/>
      <c r="F23" s="76"/>
      <c r="G23" s="76"/>
    </row>
    <row r="24" spans="1:12" ht="18" customHeight="1" x14ac:dyDescent="0.15">
      <c r="A24" t="s">
        <v>252</v>
      </c>
    </row>
    <row r="25" spans="1:12" ht="18" customHeight="1" x14ac:dyDescent="0.15">
      <c r="A25" t="s">
        <v>253</v>
      </c>
    </row>
    <row r="26" spans="1:12" ht="18" customHeight="1" x14ac:dyDescent="0.15">
      <c r="A26" t="s">
        <v>251</v>
      </c>
    </row>
    <row r="28" spans="1:12" ht="23.25" customHeight="1" x14ac:dyDescent="0.15">
      <c r="B28" s="59" t="str">
        <f>男子団体参加申込書!B26</f>
        <v>令和７年</v>
      </c>
      <c r="C28" s="67"/>
      <c r="D28" s="53" t="s">
        <v>278</v>
      </c>
      <c r="E28" s="67"/>
      <c r="F28" s="67" t="s">
        <v>291</v>
      </c>
      <c r="G28" s="67"/>
      <c r="H28" s="53"/>
      <c r="I28" t="s">
        <v>254</v>
      </c>
      <c r="J28" s="137"/>
      <c r="K28" s="137"/>
      <c r="L28" t="s">
        <v>292</v>
      </c>
    </row>
    <row r="29" spans="1:12" ht="23.25" customHeight="1" x14ac:dyDescent="0.15">
      <c r="D29" s="136"/>
      <c r="E29" s="136"/>
      <c r="F29" s="53"/>
      <c r="G29" s="53"/>
      <c r="H29" s="136"/>
      <c r="I29" s="136"/>
    </row>
  </sheetData>
  <sheetProtection algorithmName="SHA-512" hashValue="611y24lmKtAE2NL91eN5uSfHyBIA/dpDXWI6MFhhIFXfs3iL65/3egLxLvQt4ncWazCJKnoIZt3fqnV3jekmfw==" saltValue="MV7zWXncHntciIGdvkhbUQ==" spinCount="100000" sheet="1" objects="1" scenarios="1" selectLockedCells="1"/>
  <mergeCells count="54">
    <mergeCell ref="B7:C7"/>
    <mergeCell ref="E18:F18"/>
    <mergeCell ref="I15:J15"/>
    <mergeCell ref="I10:J10"/>
    <mergeCell ref="I11:J11"/>
    <mergeCell ref="I12:J12"/>
    <mergeCell ref="E17:F17"/>
    <mergeCell ref="E11:F11"/>
    <mergeCell ref="E12:F12"/>
    <mergeCell ref="E10:F10"/>
    <mergeCell ref="B10:C10"/>
    <mergeCell ref="B17:C17"/>
    <mergeCell ref="B18:C18"/>
    <mergeCell ref="B15:C15"/>
    <mergeCell ref="B16:C16"/>
    <mergeCell ref="B13:C13"/>
    <mergeCell ref="B14:C14"/>
    <mergeCell ref="B11:C11"/>
    <mergeCell ref="B12:C12"/>
    <mergeCell ref="B19:C19"/>
    <mergeCell ref="J28:K28"/>
    <mergeCell ref="E19:F19"/>
    <mergeCell ref="E13:F13"/>
    <mergeCell ref="E14:F14"/>
    <mergeCell ref="E15:F15"/>
    <mergeCell ref="E16:F16"/>
    <mergeCell ref="H17:H18"/>
    <mergeCell ref="I17:J17"/>
    <mergeCell ref="I18:J18"/>
    <mergeCell ref="D29:E29"/>
    <mergeCell ref="H29:I29"/>
    <mergeCell ref="B20:C20"/>
    <mergeCell ref="B21:C21"/>
    <mergeCell ref="B22:C22"/>
    <mergeCell ref="B23:C23"/>
    <mergeCell ref="E20:F20"/>
    <mergeCell ref="E21:F21"/>
    <mergeCell ref="E22:F22"/>
    <mergeCell ref="I22:J22"/>
    <mergeCell ref="H19:H20"/>
    <mergeCell ref="H21:H22"/>
    <mergeCell ref="I19:J19"/>
    <mergeCell ref="I20:J20"/>
    <mergeCell ref="I21:J21"/>
    <mergeCell ref="I6:L6"/>
    <mergeCell ref="H11:H12"/>
    <mergeCell ref="H13:H14"/>
    <mergeCell ref="H15:H16"/>
    <mergeCell ref="I16:J16"/>
    <mergeCell ref="I13:J13"/>
    <mergeCell ref="I14:J14"/>
    <mergeCell ref="J7:K7"/>
    <mergeCell ref="F6:H6"/>
    <mergeCell ref="F7:H7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29"/>
  <sheetViews>
    <sheetView zoomScaleNormal="100" zoomScaleSheetLayoutView="70" workbookViewId="0">
      <selection activeCell="A4" sqref="A4"/>
    </sheetView>
  </sheetViews>
  <sheetFormatPr defaultRowHeight="13.5" x14ac:dyDescent="0.15"/>
  <cols>
    <col min="1" max="1" width="6.625" customWidth="1"/>
    <col min="2" max="2" width="12.625" customWidth="1"/>
    <col min="3" max="3" width="6.625" customWidth="1"/>
    <col min="4" max="4" width="5.375" customWidth="1"/>
    <col min="5" max="6" width="6.625" customWidth="1"/>
    <col min="7" max="7" width="2" customWidth="1"/>
    <col min="8" max="8" width="6.625" customWidth="1"/>
    <col min="9" max="9" width="6.125" customWidth="1"/>
    <col min="10" max="10" width="13.125" customWidth="1"/>
    <col min="11" max="11" width="5.5" customWidth="1"/>
    <col min="12" max="12" width="13.875" customWidth="1"/>
  </cols>
  <sheetData>
    <row r="1" spans="1:13" ht="17.25" x14ac:dyDescent="0.15">
      <c r="A1" s="39" t="str">
        <f>男子個人参加申込書!A1</f>
        <v>令和７年度熊本県高等学校テニス新人大会（個人戦）参加申込書</v>
      </c>
      <c r="L1" s="39" t="s">
        <v>369</v>
      </c>
    </row>
    <row r="3" spans="1:13" x14ac:dyDescent="0.15">
      <c r="A3" s="52" t="s">
        <v>0</v>
      </c>
    </row>
    <row r="4" spans="1:13" ht="35.25" customHeight="1" x14ac:dyDescent="0.15">
      <c r="A4" s="66"/>
    </row>
    <row r="5" spans="1:13" ht="24.75" customHeight="1" x14ac:dyDescent="0.15"/>
    <row r="6" spans="1:13" ht="35.25" customHeight="1" x14ac:dyDescent="0.15">
      <c r="A6" s="40" t="s">
        <v>2</v>
      </c>
      <c r="B6" s="49" t="e">
        <f>VLOOKUP(A4,高体連加盟校一覧!$A$12:$H$67,2,)</f>
        <v>#N/A</v>
      </c>
      <c r="C6" s="41" t="s">
        <v>245</v>
      </c>
      <c r="D6" s="74" t="s">
        <v>246</v>
      </c>
      <c r="E6" s="49" t="s">
        <v>256</v>
      </c>
      <c r="F6" s="133" t="e">
        <f>VLOOKUP(A4,高体連加盟校一覧!$A$12:$H$67,5,)</f>
        <v>#N/A</v>
      </c>
      <c r="G6" s="133"/>
      <c r="H6" s="133"/>
      <c r="I6" s="133" t="e">
        <f>VLOOKUP(A4,高体連加盟校一覧!$A$12:$H$67,6,)</f>
        <v>#N/A</v>
      </c>
      <c r="J6" s="133"/>
      <c r="K6" s="133"/>
      <c r="L6" s="135"/>
    </row>
    <row r="7" spans="1:13" ht="35.25" customHeight="1" x14ac:dyDescent="0.15">
      <c r="A7" s="50" t="s">
        <v>4</v>
      </c>
      <c r="B7" s="132">
        <f>参加名簿!M5</f>
        <v>0</v>
      </c>
      <c r="C7" s="132"/>
      <c r="D7" s="75" t="s">
        <v>247</v>
      </c>
      <c r="E7" s="49" t="s">
        <v>257</v>
      </c>
      <c r="F7" s="133" t="e">
        <f>VLOOKUP(A4,高体連加盟校一覧!$A$12:$H$67,7,)</f>
        <v>#N/A</v>
      </c>
      <c r="G7" s="133"/>
      <c r="H7" s="133"/>
      <c r="I7" s="71" t="s">
        <v>258</v>
      </c>
      <c r="J7" s="133" t="e">
        <f>VLOOKUP(A4,高体連加盟校一覧!$A$12:$H$67,8,)</f>
        <v>#N/A</v>
      </c>
      <c r="K7" s="133"/>
      <c r="L7" s="41"/>
    </row>
    <row r="8" spans="1:13" ht="25.5" customHeight="1" x14ac:dyDescent="0.15"/>
    <row r="9" spans="1:13" ht="20.25" customHeight="1" x14ac:dyDescent="0.15">
      <c r="A9" t="s">
        <v>289</v>
      </c>
      <c r="H9" t="s">
        <v>290</v>
      </c>
    </row>
    <row r="10" spans="1:13" ht="35.25" customHeight="1" x14ac:dyDescent="0.15">
      <c r="A10" s="46" t="s">
        <v>16</v>
      </c>
      <c r="B10" s="128" t="s">
        <v>249</v>
      </c>
      <c r="C10" s="129"/>
      <c r="D10" s="46" t="s">
        <v>14</v>
      </c>
      <c r="E10" s="134" t="s">
        <v>10</v>
      </c>
      <c r="F10" s="134"/>
      <c r="G10" s="53"/>
      <c r="H10" s="46" t="s">
        <v>16</v>
      </c>
      <c r="I10" s="128" t="s">
        <v>249</v>
      </c>
      <c r="J10" s="129"/>
      <c r="K10" s="46" t="s">
        <v>14</v>
      </c>
      <c r="L10" s="46" t="s">
        <v>10</v>
      </c>
    </row>
    <row r="11" spans="1:13" ht="35.25" customHeight="1" x14ac:dyDescent="0.15">
      <c r="A11" s="46">
        <v>1</v>
      </c>
      <c r="B11" s="128" t="str">
        <f>IF(参加名簿!M18="","",参加名簿!M18)</f>
        <v/>
      </c>
      <c r="C11" s="129"/>
      <c r="D11" s="46" t="str">
        <f>IF(参加名簿!N18="","",参加名簿!N18)</f>
        <v/>
      </c>
      <c r="E11" s="130" t="str">
        <f>IF(参加名簿!O18="","",参加名簿!O18)</f>
        <v/>
      </c>
      <c r="F11" s="130"/>
      <c r="G11" s="77"/>
      <c r="H11" s="138">
        <v>1</v>
      </c>
      <c r="I11" s="128" t="str">
        <f>IF(参加名簿!M33="","",参加名簿!M33)</f>
        <v/>
      </c>
      <c r="J11" s="129"/>
      <c r="K11" s="46" t="str">
        <f>IF(参加名簿!N33="","",参加名簿!N33)</f>
        <v/>
      </c>
      <c r="L11" s="73" t="str">
        <f>IF(参加名簿!O33="","",参加名簿!O33)</f>
        <v/>
      </c>
      <c r="M11" s="72"/>
    </row>
    <row r="12" spans="1:13" ht="35.25" customHeight="1" x14ac:dyDescent="0.15">
      <c r="A12" s="46">
        <v>2</v>
      </c>
      <c r="B12" s="128" t="str">
        <f>IF(参加名簿!M19="","",参加名簿!M19)</f>
        <v/>
      </c>
      <c r="C12" s="129"/>
      <c r="D12" s="46" t="str">
        <f>IF(参加名簿!N19="","",参加名簿!N19)</f>
        <v/>
      </c>
      <c r="E12" s="130" t="str">
        <f>IF(参加名簿!O19="","",参加名簿!O19)</f>
        <v/>
      </c>
      <c r="F12" s="130"/>
      <c r="G12" s="77"/>
      <c r="H12" s="132"/>
      <c r="I12" s="128" t="str">
        <f>IF(参加名簿!R33="","",参加名簿!R33)</f>
        <v/>
      </c>
      <c r="J12" s="129"/>
      <c r="K12" s="46" t="str">
        <f>IF(参加名簿!S33="","",参加名簿!S33)</f>
        <v/>
      </c>
      <c r="L12" s="73" t="str">
        <f>IF(参加名簿!T33="","",参加名簿!T33)</f>
        <v/>
      </c>
      <c r="M12" s="72"/>
    </row>
    <row r="13" spans="1:13" ht="35.25" customHeight="1" x14ac:dyDescent="0.15">
      <c r="A13" s="46">
        <v>3</v>
      </c>
      <c r="B13" s="128" t="str">
        <f>IF(参加名簿!M20="","",参加名簿!M20)</f>
        <v/>
      </c>
      <c r="C13" s="129"/>
      <c r="D13" s="46" t="str">
        <f>IF(参加名簿!N20="","",参加名簿!N20)</f>
        <v/>
      </c>
      <c r="E13" s="130" t="str">
        <f>IF(参加名簿!O20="","",参加名簿!O20)</f>
        <v/>
      </c>
      <c r="F13" s="130"/>
      <c r="G13" s="77"/>
      <c r="H13" s="138">
        <v>2</v>
      </c>
      <c r="I13" s="128" t="str">
        <f>IF(参加名簿!M34="","",参加名簿!M34)</f>
        <v/>
      </c>
      <c r="J13" s="129"/>
      <c r="K13" s="46" t="str">
        <f>IF(参加名簿!N34="","",参加名簿!N34)</f>
        <v/>
      </c>
      <c r="L13" s="73" t="str">
        <f>IF(参加名簿!O34="","",参加名簿!O34)</f>
        <v/>
      </c>
    </row>
    <row r="14" spans="1:13" ht="35.25" customHeight="1" x14ac:dyDescent="0.15">
      <c r="A14" s="46">
        <v>4</v>
      </c>
      <c r="B14" s="128" t="str">
        <f>IF(参加名簿!M21="","",参加名簿!M21)</f>
        <v/>
      </c>
      <c r="C14" s="129"/>
      <c r="D14" s="46" t="str">
        <f>IF(参加名簿!N21="","",参加名簿!N21)</f>
        <v/>
      </c>
      <c r="E14" s="130" t="str">
        <f>IF(参加名簿!O21="","",参加名簿!O21)</f>
        <v/>
      </c>
      <c r="F14" s="130"/>
      <c r="G14" s="77"/>
      <c r="H14" s="132"/>
      <c r="I14" s="128" t="str">
        <f>IF(参加名簿!R34="","",参加名簿!R34)</f>
        <v/>
      </c>
      <c r="J14" s="129"/>
      <c r="K14" s="46" t="str">
        <f>IF(参加名簿!S34="","",参加名簿!S34)</f>
        <v/>
      </c>
      <c r="L14" s="73" t="str">
        <f>IF(参加名簿!T34="","",参加名簿!T34)</f>
        <v/>
      </c>
    </row>
    <row r="15" spans="1:13" ht="35.25" customHeight="1" x14ac:dyDescent="0.15">
      <c r="A15" s="46">
        <v>5</v>
      </c>
      <c r="B15" s="128" t="str">
        <f>IF(参加名簿!M22="","",参加名簿!M22)</f>
        <v/>
      </c>
      <c r="C15" s="129"/>
      <c r="D15" s="46" t="str">
        <f>IF(参加名簿!N22="","",参加名簿!N22)</f>
        <v/>
      </c>
      <c r="E15" s="130" t="str">
        <f>IF(参加名簿!O22="","",参加名簿!O22)</f>
        <v/>
      </c>
      <c r="F15" s="130"/>
      <c r="G15" s="77"/>
      <c r="H15" s="138">
        <v>3</v>
      </c>
      <c r="I15" s="128" t="str">
        <f>IF(参加名簿!M35="","",参加名簿!M35)</f>
        <v/>
      </c>
      <c r="J15" s="129"/>
      <c r="K15" s="46" t="str">
        <f>IF(参加名簿!N35="","",参加名簿!N35)</f>
        <v/>
      </c>
      <c r="L15" s="73" t="str">
        <f>IF(参加名簿!O35="","",参加名簿!O35)</f>
        <v/>
      </c>
    </row>
    <row r="16" spans="1:13" ht="35.25" customHeight="1" thickBot="1" x14ac:dyDescent="0.2">
      <c r="A16" s="57">
        <v>6</v>
      </c>
      <c r="B16" s="145" t="str">
        <f>IF(参加名簿!M23="","",参加名簿!M23)</f>
        <v/>
      </c>
      <c r="C16" s="146"/>
      <c r="D16" s="57" t="str">
        <f>IF(参加名簿!N23="","",参加名簿!N23)</f>
        <v/>
      </c>
      <c r="E16" s="142" t="str">
        <f>IF(参加名簿!O23="","",参加名簿!O23)</f>
        <v/>
      </c>
      <c r="F16" s="142"/>
      <c r="G16" s="77"/>
      <c r="H16" s="132"/>
      <c r="I16" s="128" t="str">
        <f>IF(参加名簿!R35="","",参加名簿!R35)</f>
        <v/>
      </c>
      <c r="J16" s="129"/>
      <c r="K16" s="46" t="str">
        <f>IF(参加名簿!S35="","",参加名簿!S35)</f>
        <v/>
      </c>
      <c r="L16" s="73" t="str">
        <f>IF(参加名簿!T35="","",参加名簿!T35)</f>
        <v/>
      </c>
    </row>
    <row r="17" spans="1:12" ht="35.25" customHeight="1" x14ac:dyDescent="0.15">
      <c r="A17" s="51">
        <v>7</v>
      </c>
      <c r="B17" s="140" t="str">
        <f>IF(参加名簿!M24="","",参加名簿!M24)</f>
        <v/>
      </c>
      <c r="C17" s="141"/>
      <c r="D17" s="51" t="str">
        <f>IF(参加名簿!N24="","",参加名簿!N24)</f>
        <v/>
      </c>
      <c r="E17" s="143" t="str">
        <f>IF(参加名簿!O24="","",参加名簿!O24)</f>
        <v/>
      </c>
      <c r="F17" s="143"/>
      <c r="G17" s="77"/>
      <c r="H17" s="138">
        <v>4</v>
      </c>
      <c r="I17" s="128" t="str">
        <f>IF(参加名簿!M36="","",参加名簿!M36)</f>
        <v/>
      </c>
      <c r="J17" s="129"/>
      <c r="K17" s="46" t="str">
        <f>IF(参加名簿!N36="","",参加名簿!N36)</f>
        <v/>
      </c>
      <c r="L17" s="73" t="str">
        <f>IF(参加名簿!O36="","",参加名簿!O36)</f>
        <v/>
      </c>
    </row>
    <row r="18" spans="1:12" ht="35.25" customHeight="1" thickBot="1" x14ac:dyDescent="0.2">
      <c r="A18" s="46">
        <v>8</v>
      </c>
      <c r="B18" s="128" t="str">
        <f>IF(参加名簿!M25="","",参加名簿!M25)</f>
        <v/>
      </c>
      <c r="C18" s="129"/>
      <c r="D18" s="46" t="str">
        <f>IF(参加名簿!N25="","",参加名簿!N25)</f>
        <v/>
      </c>
      <c r="E18" s="130" t="str">
        <f>IF(参加名簿!O25="","",参加名簿!O25)</f>
        <v/>
      </c>
      <c r="F18" s="130"/>
      <c r="G18" s="77"/>
      <c r="H18" s="144"/>
      <c r="I18" s="145" t="str">
        <f>IF(参加名簿!R36="","",参加名簿!R36)</f>
        <v/>
      </c>
      <c r="J18" s="146"/>
      <c r="K18" s="57" t="str">
        <f>IF(参加名簿!S36="","",参加名簿!S36)</f>
        <v/>
      </c>
      <c r="L18" s="113" t="str">
        <f>IF(参加名簿!T36="","",参加名簿!T36)</f>
        <v/>
      </c>
    </row>
    <row r="19" spans="1:12" ht="35.25" customHeight="1" x14ac:dyDescent="0.15">
      <c r="A19" s="46">
        <v>9</v>
      </c>
      <c r="B19" s="128" t="str">
        <f>IF(参加名簿!M26="","",参加名簿!M26)</f>
        <v/>
      </c>
      <c r="C19" s="129"/>
      <c r="D19" s="46" t="str">
        <f>IF(参加名簿!N26="","",参加名簿!N26)</f>
        <v/>
      </c>
      <c r="E19" s="130" t="str">
        <f>IF(参加名簿!O26="","",参加名簿!O26)</f>
        <v/>
      </c>
      <c r="F19" s="130"/>
      <c r="G19" s="77"/>
      <c r="H19" s="139">
        <v>5</v>
      </c>
      <c r="I19" s="140" t="str">
        <f>IF(参加名簿!M37="","",参加名簿!M37)</f>
        <v/>
      </c>
      <c r="J19" s="141"/>
      <c r="K19" s="51" t="str">
        <f>IF(参加名簿!N37="","",参加名簿!N37)</f>
        <v/>
      </c>
      <c r="L19" s="112" t="str">
        <f>IF(参加名簿!O37="","",参加名簿!O37)</f>
        <v/>
      </c>
    </row>
    <row r="20" spans="1:12" ht="35.25" customHeight="1" x14ac:dyDescent="0.15">
      <c r="A20" s="46">
        <v>10</v>
      </c>
      <c r="B20" s="128" t="str">
        <f>IF(参加名簿!M27="","",参加名簿!M27)</f>
        <v/>
      </c>
      <c r="C20" s="129"/>
      <c r="D20" s="46" t="str">
        <f>IF(参加名簿!N27="","",参加名簿!N27)</f>
        <v/>
      </c>
      <c r="E20" s="130" t="str">
        <f>IF(参加名簿!O27="","",参加名簿!O27)</f>
        <v/>
      </c>
      <c r="F20" s="130"/>
      <c r="G20" s="77"/>
      <c r="H20" s="132"/>
      <c r="I20" s="128" t="str">
        <f>IF(参加名簿!R37="","",参加名簿!R37)</f>
        <v/>
      </c>
      <c r="J20" s="129"/>
      <c r="K20" s="46" t="str">
        <f>IF(参加名簿!S37="","",参加名簿!S37)</f>
        <v/>
      </c>
      <c r="L20" s="73" t="str">
        <f>IF(参加名簿!T37="","",参加名簿!T37)</f>
        <v/>
      </c>
    </row>
    <row r="21" spans="1:12" ht="35.25" customHeight="1" x14ac:dyDescent="0.15">
      <c r="A21" s="46">
        <v>11</v>
      </c>
      <c r="B21" s="128" t="str">
        <f>IF(参加名簿!M28="","",参加名簿!M28)</f>
        <v/>
      </c>
      <c r="C21" s="129"/>
      <c r="D21" s="46" t="str">
        <f>IF(参加名簿!N28="","",参加名簿!N28)</f>
        <v/>
      </c>
      <c r="E21" s="130" t="str">
        <f>IF(参加名簿!O28="","",参加名簿!O28)</f>
        <v/>
      </c>
      <c r="F21" s="130"/>
      <c r="G21" s="77"/>
      <c r="H21" s="138">
        <v>6</v>
      </c>
      <c r="I21" s="128" t="str">
        <f>IF(参加名簿!M38="","",参加名簿!M38)</f>
        <v/>
      </c>
      <c r="J21" s="129"/>
      <c r="K21" s="46" t="str">
        <f>IF(参加名簿!N38="","",参加名簿!N38)</f>
        <v/>
      </c>
      <c r="L21" s="73" t="str">
        <f>IF(参加名簿!O38="","",参加名簿!O38)</f>
        <v/>
      </c>
    </row>
    <row r="22" spans="1:12" ht="35.25" customHeight="1" x14ac:dyDescent="0.15">
      <c r="A22" s="46">
        <v>12</v>
      </c>
      <c r="B22" s="128" t="str">
        <f>IF(参加名簿!M29="","",参加名簿!M29)</f>
        <v/>
      </c>
      <c r="C22" s="129"/>
      <c r="D22" s="46" t="str">
        <f>IF(参加名簿!N29="","",参加名簿!N29)</f>
        <v/>
      </c>
      <c r="E22" s="130" t="str">
        <f>IF(参加名簿!O29="","",参加名簿!O29)</f>
        <v/>
      </c>
      <c r="F22" s="130"/>
      <c r="G22" s="77"/>
      <c r="H22" s="132"/>
      <c r="I22" s="128" t="str">
        <f>IF(参加名簿!R38="","",参加名簿!R38)</f>
        <v/>
      </c>
      <c r="J22" s="129"/>
      <c r="K22" s="46" t="str">
        <f>IF(参加名簿!S38="","",参加名簿!S38)</f>
        <v/>
      </c>
      <c r="L22" s="73" t="str">
        <f>IF(参加名簿!T38="","",参加名簿!T38)</f>
        <v/>
      </c>
    </row>
    <row r="23" spans="1:12" ht="30.75" customHeight="1" x14ac:dyDescent="0.15">
      <c r="A23" s="53"/>
      <c r="B23" s="136"/>
      <c r="C23" s="136"/>
      <c r="D23" s="53"/>
      <c r="E23" s="76"/>
      <c r="F23" s="76"/>
      <c r="G23" s="76"/>
    </row>
    <row r="24" spans="1:12" ht="18" customHeight="1" x14ac:dyDescent="0.15">
      <c r="A24" t="s">
        <v>252</v>
      </c>
    </row>
    <row r="25" spans="1:12" ht="18" customHeight="1" x14ac:dyDescent="0.15">
      <c r="A25" t="s">
        <v>253</v>
      </c>
    </row>
    <row r="26" spans="1:12" ht="18" customHeight="1" x14ac:dyDescent="0.15">
      <c r="A26" t="s">
        <v>251</v>
      </c>
    </row>
    <row r="28" spans="1:12" ht="23.25" customHeight="1" x14ac:dyDescent="0.15">
      <c r="B28" s="59" t="str">
        <f>男子団体参加申込書!B26</f>
        <v>令和７年</v>
      </c>
      <c r="C28" s="67"/>
      <c r="D28" s="53" t="s">
        <v>278</v>
      </c>
      <c r="E28" s="67"/>
      <c r="F28" s="79" t="s">
        <v>279</v>
      </c>
      <c r="G28" s="67"/>
      <c r="H28" s="53"/>
      <c r="I28" t="s">
        <v>254</v>
      </c>
      <c r="J28" s="137"/>
      <c r="K28" s="137"/>
      <c r="L28" t="s">
        <v>255</v>
      </c>
    </row>
    <row r="29" spans="1:12" ht="23.25" customHeight="1" x14ac:dyDescent="0.15">
      <c r="D29" s="136"/>
      <c r="E29" s="136"/>
      <c r="F29" s="53"/>
      <c r="G29" s="53"/>
      <c r="H29" s="136"/>
      <c r="I29" s="136"/>
    </row>
  </sheetData>
  <sheetProtection sheet="1" objects="1" scenarios="1" selectLockedCells="1"/>
  <mergeCells count="54">
    <mergeCell ref="B23:C23"/>
    <mergeCell ref="J28:K28"/>
    <mergeCell ref="D29:E29"/>
    <mergeCell ref="H29:I29"/>
    <mergeCell ref="B21:C21"/>
    <mergeCell ref="E21:F21"/>
    <mergeCell ref="H21:H22"/>
    <mergeCell ref="I21:J21"/>
    <mergeCell ref="B22:C22"/>
    <mergeCell ref="E22:F22"/>
    <mergeCell ref="I22:J22"/>
    <mergeCell ref="B19:C19"/>
    <mergeCell ref="E19:F19"/>
    <mergeCell ref="H19:H20"/>
    <mergeCell ref="I19:J19"/>
    <mergeCell ref="B20:C20"/>
    <mergeCell ref="E20:F20"/>
    <mergeCell ref="I20:J20"/>
    <mergeCell ref="B17:C17"/>
    <mergeCell ref="E17:F17"/>
    <mergeCell ref="H17:H18"/>
    <mergeCell ref="I17:J17"/>
    <mergeCell ref="B18:C18"/>
    <mergeCell ref="E18:F18"/>
    <mergeCell ref="I18:J18"/>
    <mergeCell ref="B15:C15"/>
    <mergeCell ref="E15:F15"/>
    <mergeCell ref="H15:H16"/>
    <mergeCell ref="I15:J15"/>
    <mergeCell ref="B16:C16"/>
    <mergeCell ref="E16:F16"/>
    <mergeCell ref="I16:J16"/>
    <mergeCell ref="B13:C13"/>
    <mergeCell ref="E13:F13"/>
    <mergeCell ref="H13:H14"/>
    <mergeCell ref="I13:J13"/>
    <mergeCell ref="B14:C14"/>
    <mergeCell ref="E14:F14"/>
    <mergeCell ref="I14:J14"/>
    <mergeCell ref="B11:C11"/>
    <mergeCell ref="E11:F11"/>
    <mergeCell ref="H11:H12"/>
    <mergeCell ref="I11:J11"/>
    <mergeCell ref="B12:C12"/>
    <mergeCell ref="E12:F12"/>
    <mergeCell ref="I12:J12"/>
    <mergeCell ref="B10:C10"/>
    <mergeCell ref="E10:F10"/>
    <mergeCell ref="I10:J10"/>
    <mergeCell ref="F6:H6"/>
    <mergeCell ref="I6:L6"/>
    <mergeCell ref="B7:C7"/>
    <mergeCell ref="F7:H7"/>
    <mergeCell ref="J7:K7"/>
  </mergeCells>
  <phoneticPr fontId="1"/>
  <pageMargins left="0.7" right="0.7" top="0.75" bottom="0.75" header="0.3" footer="0.3"/>
  <pageSetup paperSize="9" scale="97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28"/>
  <sheetViews>
    <sheetView view="pageBreakPreview" zoomScale="62" zoomScaleNormal="100" zoomScaleSheetLayoutView="62" workbookViewId="0">
      <selection activeCell="G19" sqref="G19"/>
    </sheetView>
  </sheetViews>
  <sheetFormatPr defaultRowHeight="13.5" x14ac:dyDescent="0.15"/>
  <cols>
    <col min="1" max="1" width="7.25" customWidth="1"/>
    <col min="2" max="2" width="18.5" customWidth="1"/>
    <col min="3" max="3" width="5.25" bestFit="1" customWidth="1"/>
    <col min="4" max="6" width="9.625" customWidth="1"/>
    <col min="8" max="8" width="7.75" customWidth="1"/>
    <col min="9" max="9" width="18.5" customWidth="1"/>
    <col min="10" max="10" width="5.25" bestFit="1" customWidth="1"/>
    <col min="11" max="13" width="9.625" customWidth="1"/>
  </cols>
  <sheetData>
    <row r="1" spans="1:13" ht="38.25" customHeight="1" x14ac:dyDescent="0.15">
      <c r="A1" s="147" t="s">
        <v>377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8.75" x14ac:dyDescent="0.15">
      <c r="A2" s="59"/>
      <c r="B2" s="60" t="s">
        <v>268</v>
      </c>
      <c r="C2" s="151" t="e">
        <f>参加名簿!C3</f>
        <v>#N/A</v>
      </c>
      <c r="D2" s="151"/>
      <c r="E2" s="148" t="s">
        <v>269</v>
      </c>
      <c r="F2" s="148"/>
      <c r="G2" s="61"/>
      <c r="H2" s="60"/>
      <c r="I2" s="60" t="s">
        <v>268</v>
      </c>
      <c r="J2" s="151" t="e">
        <f>参加名簿!M3</f>
        <v>#N/A</v>
      </c>
      <c r="K2" s="151"/>
      <c r="L2" s="148" t="s">
        <v>269</v>
      </c>
      <c r="M2" s="148"/>
    </row>
    <row r="3" spans="1:13" ht="19.5" thickBot="1" x14ac:dyDescent="0.2">
      <c r="A3" s="149" t="s">
        <v>259</v>
      </c>
      <c r="B3" s="149"/>
      <c r="H3" s="149" t="s">
        <v>270</v>
      </c>
      <c r="I3" s="150"/>
    </row>
    <row r="4" spans="1:13" ht="20.25" customHeight="1" x14ac:dyDescent="0.15">
      <c r="A4" s="152" t="s">
        <v>260</v>
      </c>
      <c r="B4" s="154" t="s">
        <v>261</v>
      </c>
      <c r="C4" s="154" t="s">
        <v>262</v>
      </c>
      <c r="D4" s="154" t="s">
        <v>263</v>
      </c>
      <c r="E4" s="154"/>
      <c r="F4" s="155"/>
      <c r="H4" s="152" t="s">
        <v>260</v>
      </c>
      <c r="I4" s="154" t="s">
        <v>261</v>
      </c>
      <c r="J4" s="154" t="s">
        <v>262</v>
      </c>
      <c r="K4" s="154" t="s">
        <v>263</v>
      </c>
      <c r="L4" s="154"/>
      <c r="M4" s="155"/>
    </row>
    <row r="5" spans="1:13" ht="20.25" customHeight="1" x14ac:dyDescent="0.15">
      <c r="A5" s="153"/>
      <c r="B5" s="134"/>
      <c r="C5" s="134"/>
      <c r="D5" s="46" t="s">
        <v>264</v>
      </c>
      <c r="E5" s="46" t="s">
        <v>265</v>
      </c>
      <c r="F5" s="54" t="s">
        <v>266</v>
      </c>
      <c r="H5" s="153"/>
      <c r="I5" s="134"/>
      <c r="J5" s="134"/>
      <c r="K5" s="46" t="s">
        <v>264</v>
      </c>
      <c r="L5" s="46" t="s">
        <v>265</v>
      </c>
      <c r="M5" s="54" t="s">
        <v>266</v>
      </c>
    </row>
    <row r="6" spans="1:13" ht="20.25" customHeight="1" x14ac:dyDescent="0.15">
      <c r="A6" s="55">
        <v>1</v>
      </c>
      <c r="B6" s="46">
        <f>参加名簿!C6</f>
        <v>0</v>
      </c>
      <c r="C6" s="46">
        <f>参加名簿!D6</f>
        <v>0</v>
      </c>
      <c r="D6" s="46" t="s">
        <v>267</v>
      </c>
      <c r="E6" s="46"/>
      <c r="F6" s="54"/>
      <c r="H6" s="55">
        <v>1</v>
      </c>
      <c r="I6" s="46">
        <f>参加名簿!M6</f>
        <v>0</v>
      </c>
      <c r="J6" s="46">
        <f>参加名簿!N6</f>
        <v>0</v>
      </c>
      <c r="K6" s="46" t="s">
        <v>267</v>
      </c>
      <c r="L6" s="46"/>
      <c r="M6" s="54"/>
    </row>
    <row r="7" spans="1:13" ht="20.25" customHeight="1" x14ac:dyDescent="0.15">
      <c r="A7" s="55">
        <v>2</v>
      </c>
      <c r="B7" s="46">
        <f>参加名簿!C7</f>
        <v>0</v>
      </c>
      <c r="C7" s="46">
        <f>参加名簿!D7</f>
        <v>0</v>
      </c>
      <c r="D7" s="46" t="s">
        <v>267</v>
      </c>
      <c r="E7" s="46"/>
      <c r="F7" s="54"/>
      <c r="H7" s="55">
        <v>2</v>
      </c>
      <c r="I7" s="46">
        <f>参加名簿!M7</f>
        <v>0</v>
      </c>
      <c r="J7" s="46">
        <f>参加名簿!N7</f>
        <v>0</v>
      </c>
      <c r="K7" s="46" t="s">
        <v>267</v>
      </c>
      <c r="L7" s="46"/>
      <c r="M7" s="54"/>
    </row>
    <row r="8" spans="1:13" ht="20.25" customHeight="1" x14ac:dyDescent="0.15">
      <c r="A8" s="55">
        <v>3</v>
      </c>
      <c r="B8" s="46">
        <f>参加名簿!C8</f>
        <v>0</v>
      </c>
      <c r="C8" s="46">
        <f>参加名簿!D8</f>
        <v>0</v>
      </c>
      <c r="D8" s="46" t="s">
        <v>267</v>
      </c>
      <c r="E8" s="46"/>
      <c r="F8" s="54"/>
      <c r="H8" s="55">
        <v>3</v>
      </c>
      <c r="I8" s="46">
        <f>参加名簿!M8</f>
        <v>0</v>
      </c>
      <c r="J8" s="46">
        <f>参加名簿!N8</f>
        <v>0</v>
      </c>
      <c r="K8" s="46" t="s">
        <v>267</v>
      </c>
      <c r="L8" s="46"/>
      <c r="M8" s="54"/>
    </row>
    <row r="9" spans="1:13" ht="20.25" customHeight="1" x14ac:dyDescent="0.15">
      <c r="A9" s="55">
        <v>4</v>
      </c>
      <c r="B9" s="46">
        <f>参加名簿!C9</f>
        <v>0</v>
      </c>
      <c r="C9" s="46">
        <f>参加名簿!D9</f>
        <v>0</v>
      </c>
      <c r="D9" s="46" t="s">
        <v>267</v>
      </c>
      <c r="E9" s="46"/>
      <c r="F9" s="54"/>
      <c r="H9" s="55">
        <v>4</v>
      </c>
      <c r="I9" s="46">
        <f>参加名簿!M9</f>
        <v>0</v>
      </c>
      <c r="J9" s="46">
        <f>参加名簿!N9</f>
        <v>0</v>
      </c>
      <c r="K9" s="46" t="s">
        <v>267</v>
      </c>
      <c r="L9" s="46"/>
      <c r="M9" s="54"/>
    </row>
    <row r="10" spans="1:13" ht="20.25" customHeight="1" x14ac:dyDescent="0.15">
      <c r="A10" s="55">
        <v>5</v>
      </c>
      <c r="B10" s="46">
        <f>参加名簿!C10</f>
        <v>0</v>
      </c>
      <c r="C10" s="46">
        <f>参加名簿!D10</f>
        <v>0</v>
      </c>
      <c r="D10" s="46" t="s">
        <v>267</v>
      </c>
      <c r="E10" s="46"/>
      <c r="F10" s="54"/>
      <c r="H10" s="55">
        <v>5</v>
      </c>
      <c r="I10" s="46">
        <f>参加名簿!M10</f>
        <v>0</v>
      </c>
      <c r="J10" s="46">
        <f>参加名簿!N10</f>
        <v>0</v>
      </c>
      <c r="K10" s="46" t="s">
        <v>267</v>
      </c>
      <c r="L10" s="46"/>
      <c r="M10" s="54"/>
    </row>
    <row r="11" spans="1:13" ht="20.25" customHeight="1" x14ac:dyDescent="0.15">
      <c r="A11" s="55">
        <v>6</v>
      </c>
      <c r="B11" s="46">
        <f>参加名簿!C11</f>
        <v>0</v>
      </c>
      <c r="C11" s="46">
        <f>参加名簿!D11</f>
        <v>0</v>
      </c>
      <c r="D11" s="46" t="s">
        <v>267</v>
      </c>
      <c r="E11" s="46"/>
      <c r="F11" s="54"/>
      <c r="H11" s="55">
        <v>6</v>
      </c>
      <c r="I11" s="46">
        <f>参加名簿!M11</f>
        <v>0</v>
      </c>
      <c r="J11" s="46">
        <f>参加名簿!N11</f>
        <v>0</v>
      </c>
      <c r="K11" s="46" t="s">
        <v>267</v>
      </c>
      <c r="L11" s="46"/>
      <c r="M11" s="54"/>
    </row>
    <row r="12" spans="1:13" ht="20.25" customHeight="1" x14ac:dyDescent="0.15">
      <c r="A12" s="55">
        <v>7</v>
      </c>
      <c r="B12" s="46">
        <f>参加名簿!C12</f>
        <v>0</v>
      </c>
      <c r="C12" s="46">
        <f>参加名簿!D12</f>
        <v>0</v>
      </c>
      <c r="D12" s="46" t="s">
        <v>267</v>
      </c>
      <c r="E12" s="46"/>
      <c r="F12" s="54"/>
      <c r="H12" s="55">
        <v>7</v>
      </c>
      <c r="I12" s="46">
        <f>参加名簿!M12</f>
        <v>0</v>
      </c>
      <c r="J12" s="46">
        <f>参加名簿!N12</f>
        <v>0</v>
      </c>
      <c r="K12" s="46" t="s">
        <v>267</v>
      </c>
      <c r="L12" s="46"/>
      <c r="M12" s="54"/>
    </row>
    <row r="13" spans="1:13" ht="20.25" customHeight="1" x14ac:dyDescent="0.15">
      <c r="A13" s="55">
        <v>8</v>
      </c>
      <c r="B13" s="46">
        <f>参加名簿!C13</f>
        <v>0</v>
      </c>
      <c r="C13" s="46">
        <f>参加名簿!D13</f>
        <v>0</v>
      </c>
      <c r="D13" s="46" t="s">
        <v>267</v>
      </c>
      <c r="E13" s="46"/>
      <c r="F13" s="54"/>
      <c r="H13" s="55">
        <v>8</v>
      </c>
      <c r="I13" s="46">
        <f>参加名簿!M13</f>
        <v>0</v>
      </c>
      <c r="J13" s="46">
        <f>参加名簿!N13</f>
        <v>0</v>
      </c>
      <c r="K13" s="46" t="s">
        <v>267</v>
      </c>
      <c r="L13" s="46"/>
      <c r="M13" s="54"/>
    </row>
    <row r="14" spans="1:13" ht="20.25" customHeight="1" x14ac:dyDescent="0.15">
      <c r="A14" s="55">
        <v>9</v>
      </c>
      <c r="B14" s="46">
        <f>参加名簿!C14</f>
        <v>0</v>
      </c>
      <c r="C14" s="46">
        <f>参加名簿!D14</f>
        <v>0</v>
      </c>
      <c r="D14" s="46" t="s">
        <v>267</v>
      </c>
      <c r="E14" s="46"/>
      <c r="F14" s="54"/>
      <c r="H14" s="55">
        <v>9</v>
      </c>
      <c r="I14" s="46">
        <f>参加名簿!M14</f>
        <v>0</v>
      </c>
      <c r="J14" s="46">
        <f>参加名簿!N14</f>
        <v>0</v>
      </c>
      <c r="K14" s="46" t="s">
        <v>267</v>
      </c>
      <c r="L14" s="46"/>
      <c r="M14" s="54"/>
    </row>
    <row r="15" spans="1:13" ht="20.25" customHeight="1" x14ac:dyDescent="0.15">
      <c r="A15" s="55">
        <v>10</v>
      </c>
      <c r="B15" s="46"/>
      <c r="C15" s="46"/>
      <c r="D15" s="46"/>
      <c r="E15" s="46"/>
      <c r="F15" s="54"/>
      <c r="H15" s="55">
        <v>10</v>
      </c>
      <c r="I15" s="46"/>
      <c r="J15" s="46"/>
      <c r="K15" s="46"/>
      <c r="L15" s="46"/>
      <c r="M15" s="54"/>
    </row>
    <row r="16" spans="1:13" ht="20.25" customHeight="1" x14ac:dyDescent="0.15">
      <c r="A16" s="55">
        <v>11</v>
      </c>
      <c r="B16" s="46"/>
      <c r="C16" s="46"/>
      <c r="D16" s="46"/>
      <c r="E16" s="46"/>
      <c r="F16" s="54"/>
      <c r="H16" s="55">
        <v>11</v>
      </c>
      <c r="I16" s="46"/>
      <c r="J16" s="46"/>
      <c r="K16" s="46"/>
      <c r="L16" s="46"/>
      <c r="M16" s="54"/>
    </row>
    <row r="17" spans="1:13" ht="20.25" customHeight="1" x14ac:dyDescent="0.15">
      <c r="A17" s="55">
        <v>12</v>
      </c>
      <c r="B17" s="46"/>
      <c r="C17" s="46"/>
      <c r="D17" s="46"/>
      <c r="E17" s="46"/>
      <c r="F17" s="54"/>
      <c r="H17" s="55">
        <v>12</v>
      </c>
      <c r="I17" s="46"/>
      <c r="J17" s="46"/>
      <c r="K17" s="46"/>
      <c r="L17" s="46"/>
      <c r="M17" s="54"/>
    </row>
    <row r="18" spans="1:13" ht="20.25" customHeight="1" x14ac:dyDescent="0.15">
      <c r="A18" s="55">
        <v>13</v>
      </c>
      <c r="B18" s="46"/>
      <c r="C18" s="46"/>
      <c r="D18" s="46"/>
      <c r="E18" s="46"/>
      <c r="F18" s="54"/>
      <c r="H18" s="55">
        <v>13</v>
      </c>
      <c r="I18" s="46"/>
      <c r="J18" s="46"/>
      <c r="K18" s="46"/>
      <c r="L18" s="46"/>
      <c r="M18" s="54"/>
    </row>
    <row r="19" spans="1:13" ht="20.25" customHeight="1" x14ac:dyDescent="0.15">
      <c r="A19" s="55">
        <v>14</v>
      </c>
      <c r="B19" s="46"/>
      <c r="C19" s="46"/>
      <c r="D19" s="46"/>
      <c r="E19" s="46"/>
      <c r="F19" s="54"/>
      <c r="H19" s="55">
        <v>14</v>
      </c>
      <c r="I19" s="46"/>
      <c r="J19" s="46"/>
      <c r="K19" s="46"/>
      <c r="L19" s="46"/>
      <c r="M19" s="54"/>
    </row>
    <row r="20" spans="1:13" ht="20.25" customHeight="1" x14ac:dyDescent="0.15">
      <c r="A20" s="55">
        <v>15</v>
      </c>
      <c r="B20" s="46"/>
      <c r="C20" s="46"/>
      <c r="D20" s="46"/>
      <c r="E20" s="46"/>
      <c r="F20" s="54"/>
      <c r="H20" s="55">
        <v>15</v>
      </c>
      <c r="I20" s="46"/>
      <c r="J20" s="46"/>
      <c r="K20" s="46"/>
      <c r="L20" s="46"/>
      <c r="M20" s="54"/>
    </row>
    <row r="21" spans="1:13" ht="20.25" customHeight="1" x14ac:dyDescent="0.15">
      <c r="A21" s="55">
        <v>16</v>
      </c>
      <c r="B21" s="46"/>
      <c r="C21" s="46"/>
      <c r="D21" s="46"/>
      <c r="E21" s="46"/>
      <c r="F21" s="54"/>
      <c r="H21" s="55">
        <v>16</v>
      </c>
      <c r="I21" s="46"/>
      <c r="J21" s="46"/>
      <c r="K21" s="46"/>
      <c r="L21" s="46"/>
      <c r="M21" s="54"/>
    </row>
    <row r="22" spans="1:13" ht="20.25" customHeight="1" x14ac:dyDescent="0.15">
      <c r="A22" s="55">
        <v>17</v>
      </c>
      <c r="B22" s="46"/>
      <c r="C22" s="46"/>
      <c r="D22" s="46"/>
      <c r="E22" s="46"/>
      <c r="F22" s="54"/>
      <c r="H22" s="55">
        <v>17</v>
      </c>
      <c r="I22" s="46"/>
      <c r="J22" s="46"/>
      <c r="K22" s="46"/>
      <c r="L22" s="46"/>
      <c r="M22" s="54"/>
    </row>
    <row r="23" spans="1:13" ht="20.25" customHeight="1" thickBot="1" x14ac:dyDescent="0.2">
      <c r="A23" s="56">
        <v>18</v>
      </c>
      <c r="B23" s="57"/>
      <c r="C23" s="57"/>
      <c r="D23" s="57"/>
      <c r="E23" s="57"/>
      <c r="F23" s="58"/>
      <c r="H23" s="56">
        <v>18</v>
      </c>
      <c r="I23" s="57"/>
      <c r="J23" s="57"/>
      <c r="K23" s="57"/>
      <c r="L23" s="57"/>
      <c r="M23" s="58"/>
    </row>
    <row r="25" spans="1:13" s="62" customFormat="1" ht="24.75" customHeight="1" x14ac:dyDescent="0.15">
      <c r="B25" s="63" t="s">
        <v>271</v>
      </c>
      <c r="D25" s="157" t="s">
        <v>272</v>
      </c>
      <c r="E25" s="157"/>
      <c r="F25" s="157"/>
      <c r="G25" s="157"/>
      <c r="H25" s="158"/>
      <c r="I25" s="158"/>
      <c r="J25" s="62" t="s">
        <v>273</v>
      </c>
    </row>
    <row r="26" spans="1:13" s="62" customFormat="1" ht="24.75" customHeight="1" x14ac:dyDescent="0.15">
      <c r="I26" s="64" t="s">
        <v>274</v>
      </c>
      <c r="J26" s="156"/>
      <c r="K26" s="156"/>
      <c r="L26" s="156"/>
      <c r="M26" s="65" t="s">
        <v>275</v>
      </c>
    </row>
    <row r="27" spans="1:13" ht="20.25" customHeight="1" x14ac:dyDescent="0.15">
      <c r="A27" s="48" t="s">
        <v>276</v>
      </c>
    </row>
    <row r="28" spans="1:13" ht="20.25" customHeight="1" x14ac:dyDescent="0.15">
      <c r="A28" s="48" t="s">
        <v>277</v>
      </c>
    </row>
  </sheetData>
  <mergeCells count="18">
    <mergeCell ref="A4:A5"/>
    <mergeCell ref="B4:B5"/>
    <mergeCell ref="C4:C5"/>
    <mergeCell ref="D4:F4"/>
    <mergeCell ref="J26:L26"/>
    <mergeCell ref="D25:G25"/>
    <mergeCell ref="H25:I25"/>
    <mergeCell ref="H4:H5"/>
    <mergeCell ref="I4:I5"/>
    <mergeCell ref="J4:J5"/>
    <mergeCell ref="K4:M4"/>
    <mergeCell ref="A1:M1"/>
    <mergeCell ref="E2:F2"/>
    <mergeCell ref="L2:M2"/>
    <mergeCell ref="A3:B3"/>
    <mergeCell ref="H3:I3"/>
    <mergeCell ref="C2:D2"/>
    <mergeCell ref="J2:K2"/>
  </mergeCells>
  <phoneticPr fontId="1"/>
  <pageMargins left="0.70866141732283472" right="0.70866141732283472" top="0.55118110236220474" bottom="0.55118110236220474" header="0.31496062992125984" footer="0.31496062992125984"/>
  <pageSetup paperSize="9" scale="9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L67"/>
  <sheetViews>
    <sheetView topLeftCell="A47" zoomScale="60" zoomScaleNormal="60" workbookViewId="0">
      <selection activeCell="P63" sqref="P63"/>
    </sheetView>
  </sheetViews>
  <sheetFormatPr defaultColWidth="10.75" defaultRowHeight="14.25" x14ac:dyDescent="0.15"/>
  <cols>
    <col min="1" max="1" width="4.75" style="1" customWidth="1"/>
    <col min="2" max="2" width="17.875" style="1" customWidth="1"/>
    <col min="3" max="4" width="5.75" style="1" customWidth="1"/>
    <col min="5" max="5" width="10.75" style="1" customWidth="1"/>
    <col min="6" max="6" width="38.125" style="1" customWidth="1"/>
    <col min="7" max="8" width="15.75" style="1" customWidth="1"/>
    <col min="9" max="11" width="12.625" style="1" customWidth="1"/>
    <col min="12" max="12" width="12.75" style="1" customWidth="1"/>
    <col min="13" max="256" width="10.75" style="1"/>
    <col min="257" max="257" width="4.75" style="1" customWidth="1"/>
    <col min="258" max="258" width="17.875" style="1" customWidth="1"/>
    <col min="259" max="260" width="5.75" style="1" customWidth="1"/>
    <col min="261" max="261" width="10.75" style="1" customWidth="1"/>
    <col min="262" max="262" width="38.125" style="1" customWidth="1"/>
    <col min="263" max="264" width="15.75" style="1" customWidth="1"/>
    <col min="265" max="267" width="12.625" style="1" customWidth="1"/>
    <col min="268" max="268" width="12.75" style="1" customWidth="1"/>
    <col min="269" max="512" width="10.75" style="1"/>
    <col min="513" max="513" width="4.75" style="1" customWidth="1"/>
    <col min="514" max="514" width="17.875" style="1" customWidth="1"/>
    <col min="515" max="516" width="5.75" style="1" customWidth="1"/>
    <col min="517" max="517" width="10.75" style="1" customWidth="1"/>
    <col min="518" max="518" width="38.125" style="1" customWidth="1"/>
    <col min="519" max="520" width="15.75" style="1" customWidth="1"/>
    <col min="521" max="523" width="12.625" style="1" customWidth="1"/>
    <col min="524" max="524" width="12.75" style="1" customWidth="1"/>
    <col min="525" max="768" width="10.75" style="1"/>
    <col min="769" max="769" width="4.75" style="1" customWidth="1"/>
    <col min="770" max="770" width="17.875" style="1" customWidth="1"/>
    <col min="771" max="772" width="5.75" style="1" customWidth="1"/>
    <col min="773" max="773" width="10.75" style="1" customWidth="1"/>
    <col min="774" max="774" width="38.125" style="1" customWidth="1"/>
    <col min="775" max="776" width="15.75" style="1" customWidth="1"/>
    <col min="777" max="779" width="12.625" style="1" customWidth="1"/>
    <col min="780" max="780" width="12.75" style="1" customWidth="1"/>
    <col min="781" max="1024" width="10.75" style="1"/>
    <col min="1025" max="1025" width="4.75" style="1" customWidth="1"/>
    <col min="1026" max="1026" width="17.875" style="1" customWidth="1"/>
    <col min="1027" max="1028" width="5.75" style="1" customWidth="1"/>
    <col min="1029" max="1029" width="10.75" style="1" customWidth="1"/>
    <col min="1030" max="1030" width="38.125" style="1" customWidth="1"/>
    <col min="1031" max="1032" width="15.75" style="1" customWidth="1"/>
    <col min="1033" max="1035" width="12.625" style="1" customWidth="1"/>
    <col min="1036" max="1036" width="12.75" style="1" customWidth="1"/>
    <col min="1037" max="1280" width="10.75" style="1"/>
    <col min="1281" max="1281" width="4.75" style="1" customWidth="1"/>
    <col min="1282" max="1282" width="17.875" style="1" customWidth="1"/>
    <col min="1283" max="1284" width="5.75" style="1" customWidth="1"/>
    <col min="1285" max="1285" width="10.75" style="1" customWidth="1"/>
    <col min="1286" max="1286" width="38.125" style="1" customWidth="1"/>
    <col min="1287" max="1288" width="15.75" style="1" customWidth="1"/>
    <col min="1289" max="1291" width="12.625" style="1" customWidth="1"/>
    <col min="1292" max="1292" width="12.75" style="1" customWidth="1"/>
    <col min="1293" max="1536" width="10.75" style="1"/>
    <col min="1537" max="1537" width="4.75" style="1" customWidth="1"/>
    <col min="1538" max="1538" width="17.875" style="1" customWidth="1"/>
    <col min="1539" max="1540" width="5.75" style="1" customWidth="1"/>
    <col min="1541" max="1541" width="10.75" style="1" customWidth="1"/>
    <col min="1542" max="1542" width="38.125" style="1" customWidth="1"/>
    <col min="1543" max="1544" width="15.75" style="1" customWidth="1"/>
    <col min="1545" max="1547" width="12.625" style="1" customWidth="1"/>
    <col min="1548" max="1548" width="12.75" style="1" customWidth="1"/>
    <col min="1549" max="1792" width="10.75" style="1"/>
    <col min="1793" max="1793" width="4.75" style="1" customWidth="1"/>
    <col min="1794" max="1794" width="17.875" style="1" customWidth="1"/>
    <col min="1795" max="1796" width="5.75" style="1" customWidth="1"/>
    <col min="1797" max="1797" width="10.75" style="1" customWidth="1"/>
    <col min="1798" max="1798" width="38.125" style="1" customWidth="1"/>
    <col min="1799" max="1800" width="15.75" style="1" customWidth="1"/>
    <col min="1801" max="1803" width="12.625" style="1" customWidth="1"/>
    <col min="1804" max="1804" width="12.75" style="1" customWidth="1"/>
    <col min="1805" max="2048" width="10.75" style="1"/>
    <col min="2049" max="2049" width="4.75" style="1" customWidth="1"/>
    <col min="2050" max="2050" width="17.875" style="1" customWidth="1"/>
    <col min="2051" max="2052" width="5.75" style="1" customWidth="1"/>
    <col min="2053" max="2053" width="10.75" style="1" customWidth="1"/>
    <col min="2054" max="2054" width="38.125" style="1" customWidth="1"/>
    <col min="2055" max="2056" width="15.75" style="1" customWidth="1"/>
    <col min="2057" max="2059" width="12.625" style="1" customWidth="1"/>
    <col min="2060" max="2060" width="12.75" style="1" customWidth="1"/>
    <col min="2061" max="2304" width="10.75" style="1"/>
    <col min="2305" max="2305" width="4.75" style="1" customWidth="1"/>
    <col min="2306" max="2306" width="17.875" style="1" customWidth="1"/>
    <col min="2307" max="2308" width="5.75" style="1" customWidth="1"/>
    <col min="2309" max="2309" width="10.75" style="1" customWidth="1"/>
    <col min="2310" max="2310" width="38.125" style="1" customWidth="1"/>
    <col min="2311" max="2312" width="15.75" style="1" customWidth="1"/>
    <col min="2313" max="2315" width="12.625" style="1" customWidth="1"/>
    <col min="2316" max="2316" width="12.75" style="1" customWidth="1"/>
    <col min="2317" max="2560" width="10.75" style="1"/>
    <col min="2561" max="2561" width="4.75" style="1" customWidth="1"/>
    <col min="2562" max="2562" width="17.875" style="1" customWidth="1"/>
    <col min="2563" max="2564" width="5.75" style="1" customWidth="1"/>
    <col min="2565" max="2565" width="10.75" style="1" customWidth="1"/>
    <col min="2566" max="2566" width="38.125" style="1" customWidth="1"/>
    <col min="2567" max="2568" width="15.75" style="1" customWidth="1"/>
    <col min="2569" max="2571" width="12.625" style="1" customWidth="1"/>
    <col min="2572" max="2572" width="12.75" style="1" customWidth="1"/>
    <col min="2573" max="2816" width="10.75" style="1"/>
    <col min="2817" max="2817" width="4.75" style="1" customWidth="1"/>
    <col min="2818" max="2818" width="17.875" style="1" customWidth="1"/>
    <col min="2819" max="2820" width="5.75" style="1" customWidth="1"/>
    <col min="2821" max="2821" width="10.75" style="1" customWidth="1"/>
    <col min="2822" max="2822" width="38.125" style="1" customWidth="1"/>
    <col min="2823" max="2824" width="15.75" style="1" customWidth="1"/>
    <col min="2825" max="2827" width="12.625" style="1" customWidth="1"/>
    <col min="2828" max="2828" width="12.75" style="1" customWidth="1"/>
    <col min="2829" max="3072" width="10.75" style="1"/>
    <col min="3073" max="3073" width="4.75" style="1" customWidth="1"/>
    <col min="3074" max="3074" width="17.875" style="1" customWidth="1"/>
    <col min="3075" max="3076" width="5.75" style="1" customWidth="1"/>
    <col min="3077" max="3077" width="10.75" style="1" customWidth="1"/>
    <col min="3078" max="3078" width="38.125" style="1" customWidth="1"/>
    <col min="3079" max="3080" width="15.75" style="1" customWidth="1"/>
    <col min="3081" max="3083" width="12.625" style="1" customWidth="1"/>
    <col min="3084" max="3084" width="12.75" style="1" customWidth="1"/>
    <col min="3085" max="3328" width="10.75" style="1"/>
    <col min="3329" max="3329" width="4.75" style="1" customWidth="1"/>
    <col min="3330" max="3330" width="17.875" style="1" customWidth="1"/>
    <col min="3331" max="3332" width="5.75" style="1" customWidth="1"/>
    <col min="3333" max="3333" width="10.75" style="1" customWidth="1"/>
    <col min="3334" max="3334" width="38.125" style="1" customWidth="1"/>
    <col min="3335" max="3336" width="15.75" style="1" customWidth="1"/>
    <col min="3337" max="3339" width="12.625" style="1" customWidth="1"/>
    <col min="3340" max="3340" width="12.75" style="1" customWidth="1"/>
    <col min="3341" max="3584" width="10.75" style="1"/>
    <col min="3585" max="3585" width="4.75" style="1" customWidth="1"/>
    <col min="3586" max="3586" width="17.875" style="1" customWidth="1"/>
    <col min="3587" max="3588" width="5.75" style="1" customWidth="1"/>
    <col min="3589" max="3589" width="10.75" style="1" customWidth="1"/>
    <col min="3590" max="3590" width="38.125" style="1" customWidth="1"/>
    <col min="3591" max="3592" width="15.75" style="1" customWidth="1"/>
    <col min="3593" max="3595" width="12.625" style="1" customWidth="1"/>
    <col min="3596" max="3596" width="12.75" style="1" customWidth="1"/>
    <col min="3597" max="3840" width="10.75" style="1"/>
    <col min="3841" max="3841" width="4.75" style="1" customWidth="1"/>
    <col min="3842" max="3842" width="17.875" style="1" customWidth="1"/>
    <col min="3843" max="3844" width="5.75" style="1" customWidth="1"/>
    <col min="3845" max="3845" width="10.75" style="1" customWidth="1"/>
    <col min="3846" max="3846" width="38.125" style="1" customWidth="1"/>
    <col min="3847" max="3848" width="15.75" style="1" customWidth="1"/>
    <col min="3849" max="3851" width="12.625" style="1" customWidth="1"/>
    <col min="3852" max="3852" width="12.75" style="1" customWidth="1"/>
    <col min="3853" max="4096" width="10.75" style="1"/>
    <col min="4097" max="4097" width="4.75" style="1" customWidth="1"/>
    <col min="4098" max="4098" width="17.875" style="1" customWidth="1"/>
    <col min="4099" max="4100" width="5.75" style="1" customWidth="1"/>
    <col min="4101" max="4101" width="10.75" style="1" customWidth="1"/>
    <col min="4102" max="4102" width="38.125" style="1" customWidth="1"/>
    <col min="4103" max="4104" width="15.75" style="1" customWidth="1"/>
    <col min="4105" max="4107" width="12.625" style="1" customWidth="1"/>
    <col min="4108" max="4108" width="12.75" style="1" customWidth="1"/>
    <col min="4109" max="4352" width="10.75" style="1"/>
    <col min="4353" max="4353" width="4.75" style="1" customWidth="1"/>
    <col min="4354" max="4354" width="17.875" style="1" customWidth="1"/>
    <col min="4355" max="4356" width="5.75" style="1" customWidth="1"/>
    <col min="4357" max="4357" width="10.75" style="1" customWidth="1"/>
    <col min="4358" max="4358" width="38.125" style="1" customWidth="1"/>
    <col min="4359" max="4360" width="15.75" style="1" customWidth="1"/>
    <col min="4361" max="4363" width="12.625" style="1" customWidth="1"/>
    <col min="4364" max="4364" width="12.75" style="1" customWidth="1"/>
    <col min="4365" max="4608" width="10.75" style="1"/>
    <col min="4609" max="4609" width="4.75" style="1" customWidth="1"/>
    <col min="4610" max="4610" width="17.875" style="1" customWidth="1"/>
    <col min="4611" max="4612" width="5.75" style="1" customWidth="1"/>
    <col min="4613" max="4613" width="10.75" style="1" customWidth="1"/>
    <col min="4614" max="4614" width="38.125" style="1" customWidth="1"/>
    <col min="4615" max="4616" width="15.75" style="1" customWidth="1"/>
    <col min="4617" max="4619" width="12.625" style="1" customWidth="1"/>
    <col min="4620" max="4620" width="12.75" style="1" customWidth="1"/>
    <col min="4621" max="4864" width="10.75" style="1"/>
    <col min="4865" max="4865" width="4.75" style="1" customWidth="1"/>
    <col min="4866" max="4866" width="17.875" style="1" customWidth="1"/>
    <col min="4867" max="4868" width="5.75" style="1" customWidth="1"/>
    <col min="4869" max="4869" width="10.75" style="1" customWidth="1"/>
    <col min="4870" max="4870" width="38.125" style="1" customWidth="1"/>
    <col min="4871" max="4872" width="15.75" style="1" customWidth="1"/>
    <col min="4873" max="4875" width="12.625" style="1" customWidth="1"/>
    <col min="4876" max="4876" width="12.75" style="1" customWidth="1"/>
    <col min="4877" max="5120" width="10.75" style="1"/>
    <col min="5121" max="5121" width="4.75" style="1" customWidth="1"/>
    <col min="5122" max="5122" width="17.875" style="1" customWidth="1"/>
    <col min="5123" max="5124" width="5.75" style="1" customWidth="1"/>
    <col min="5125" max="5125" width="10.75" style="1" customWidth="1"/>
    <col min="5126" max="5126" width="38.125" style="1" customWidth="1"/>
    <col min="5127" max="5128" width="15.75" style="1" customWidth="1"/>
    <col min="5129" max="5131" width="12.625" style="1" customWidth="1"/>
    <col min="5132" max="5132" width="12.75" style="1" customWidth="1"/>
    <col min="5133" max="5376" width="10.75" style="1"/>
    <col min="5377" max="5377" width="4.75" style="1" customWidth="1"/>
    <col min="5378" max="5378" width="17.875" style="1" customWidth="1"/>
    <col min="5379" max="5380" width="5.75" style="1" customWidth="1"/>
    <col min="5381" max="5381" width="10.75" style="1" customWidth="1"/>
    <col min="5382" max="5382" width="38.125" style="1" customWidth="1"/>
    <col min="5383" max="5384" width="15.75" style="1" customWidth="1"/>
    <col min="5385" max="5387" width="12.625" style="1" customWidth="1"/>
    <col min="5388" max="5388" width="12.75" style="1" customWidth="1"/>
    <col min="5389" max="5632" width="10.75" style="1"/>
    <col min="5633" max="5633" width="4.75" style="1" customWidth="1"/>
    <col min="5634" max="5634" width="17.875" style="1" customWidth="1"/>
    <col min="5635" max="5636" width="5.75" style="1" customWidth="1"/>
    <col min="5637" max="5637" width="10.75" style="1" customWidth="1"/>
    <col min="5638" max="5638" width="38.125" style="1" customWidth="1"/>
    <col min="5639" max="5640" width="15.75" style="1" customWidth="1"/>
    <col min="5641" max="5643" width="12.625" style="1" customWidth="1"/>
    <col min="5644" max="5644" width="12.75" style="1" customWidth="1"/>
    <col min="5645" max="5888" width="10.75" style="1"/>
    <col min="5889" max="5889" width="4.75" style="1" customWidth="1"/>
    <col min="5890" max="5890" width="17.875" style="1" customWidth="1"/>
    <col min="5891" max="5892" width="5.75" style="1" customWidth="1"/>
    <col min="5893" max="5893" width="10.75" style="1" customWidth="1"/>
    <col min="5894" max="5894" width="38.125" style="1" customWidth="1"/>
    <col min="5895" max="5896" width="15.75" style="1" customWidth="1"/>
    <col min="5897" max="5899" width="12.625" style="1" customWidth="1"/>
    <col min="5900" max="5900" width="12.75" style="1" customWidth="1"/>
    <col min="5901" max="6144" width="10.75" style="1"/>
    <col min="6145" max="6145" width="4.75" style="1" customWidth="1"/>
    <col min="6146" max="6146" width="17.875" style="1" customWidth="1"/>
    <col min="6147" max="6148" width="5.75" style="1" customWidth="1"/>
    <col min="6149" max="6149" width="10.75" style="1" customWidth="1"/>
    <col min="6150" max="6150" width="38.125" style="1" customWidth="1"/>
    <col min="6151" max="6152" width="15.75" style="1" customWidth="1"/>
    <col min="6153" max="6155" width="12.625" style="1" customWidth="1"/>
    <col min="6156" max="6156" width="12.75" style="1" customWidth="1"/>
    <col min="6157" max="6400" width="10.75" style="1"/>
    <col min="6401" max="6401" width="4.75" style="1" customWidth="1"/>
    <col min="6402" max="6402" width="17.875" style="1" customWidth="1"/>
    <col min="6403" max="6404" width="5.75" style="1" customWidth="1"/>
    <col min="6405" max="6405" width="10.75" style="1" customWidth="1"/>
    <col min="6406" max="6406" width="38.125" style="1" customWidth="1"/>
    <col min="6407" max="6408" width="15.75" style="1" customWidth="1"/>
    <col min="6409" max="6411" width="12.625" style="1" customWidth="1"/>
    <col min="6412" max="6412" width="12.75" style="1" customWidth="1"/>
    <col min="6413" max="6656" width="10.75" style="1"/>
    <col min="6657" max="6657" width="4.75" style="1" customWidth="1"/>
    <col min="6658" max="6658" width="17.875" style="1" customWidth="1"/>
    <col min="6659" max="6660" width="5.75" style="1" customWidth="1"/>
    <col min="6661" max="6661" width="10.75" style="1" customWidth="1"/>
    <col min="6662" max="6662" width="38.125" style="1" customWidth="1"/>
    <col min="6663" max="6664" width="15.75" style="1" customWidth="1"/>
    <col min="6665" max="6667" width="12.625" style="1" customWidth="1"/>
    <col min="6668" max="6668" width="12.75" style="1" customWidth="1"/>
    <col min="6669" max="6912" width="10.75" style="1"/>
    <col min="6913" max="6913" width="4.75" style="1" customWidth="1"/>
    <col min="6914" max="6914" width="17.875" style="1" customWidth="1"/>
    <col min="6915" max="6916" width="5.75" style="1" customWidth="1"/>
    <col min="6917" max="6917" width="10.75" style="1" customWidth="1"/>
    <col min="6918" max="6918" width="38.125" style="1" customWidth="1"/>
    <col min="6919" max="6920" width="15.75" style="1" customWidth="1"/>
    <col min="6921" max="6923" width="12.625" style="1" customWidth="1"/>
    <col min="6924" max="6924" width="12.75" style="1" customWidth="1"/>
    <col min="6925" max="7168" width="10.75" style="1"/>
    <col min="7169" max="7169" width="4.75" style="1" customWidth="1"/>
    <col min="7170" max="7170" width="17.875" style="1" customWidth="1"/>
    <col min="7171" max="7172" width="5.75" style="1" customWidth="1"/>
    <col min="7173" max="7173" width="10.75" style="1" customWidth="1"/>
    <col min="7174" max="7174" width="38.125" style="1" customWidth="1"/>
    <col min="7175" max="7176" width="15.75" style="1" customWidth="1"/>
    <col min="7177" max="7179" width="12.625" style="1" customWidth="1"/>
    <col min="7180" max="7180" width="12.75" style="1" customWidth="1"/>
    <col min="7181" max="7424" width="10.75" style="1"/>
    <col min="7425" max="7425" width="4.75" style="1" customWidth="1"/>
    <col min="7426" max="7426" width="17.875" style="1" customWidth="1"/>
    <col min="7427" max="7428" width="5.75" style="1" customWidth="1"/>
    <col min="7429" max="7429" width="10.75" style="1" customWidth="1"/>
    <col min="7430" max="7430" width="38.125" style="1" customWidth="1"/>
    <col min="7431" max="7432" width="15.75" style="1" customWidth="1"/>
    <col min="7433" max="7435" width="12.625" style="1" customWidth="1"/>
    <col min="7436" max="7436" width="12.75" style="1" customWidth="1"/>
    <col min="7437" max="7680" width="10.75" style="1"/>
    <col min="7681" max="7681" width="4.75" style="1" customWidth="1"/>
    <col min="7682" max="7682" width="17.875" style="1" customWidth="1"/>
    <col min="7683" max="7684" width="5.75" style="1" customWidth="1"/>
    <col min="7685" max="7685" width="10.75" style="1" customWidth="1"/>
    <col min="7686" max="7686" width="38.125" style="1" customWidth="1"/>
    <col min="7687" max="7688" width="15.75" style="1" customWidth="1"/>
    <col min="7689" max="7691" width="12.625" style="1" customWidth="1"/>
    <col min="7692" max="7692" width="12.75" style="1" customWidth="1"/>
    <col min="7693" max="7936" width="10.75" style="1"/>
    <col min="7937" max="7937" width="4.75" style="1" customWidth="1"/>
    <col min="7938" max="7938" width="17.875" style="1" customWidth="1"/>
    <col min="7939" max="7940" width="5.75" style="1" customWidth="1"/>
    <col min="7941" max="7941" width="10.75" style="1" customWidth="1"/>
    <col min="7942" max="7942" width="38.125" style="1" customWidth="1"/>
    <col min="7943" max="7944" width="15.75" style="1" customWidth="1"/>
    <col min="7945" max="7947" width="12.625" style="1" customWidth="1"/>
    <col min="7948" max="7948" width="12.75" style="1" customWidth="1"/>
    <col min="7949" max="8192" width="10.75" style="1"/>
    <col min="8193" max="8193" width="4.75" style="1" customWidth="1"/>
    <col min="8194" max="8194" width="17.875" style="1" customWidth="1"/>
    <col min="8195" max="8196" width="5.75" style="1" customWidth="1"/>
    <col min="8197" max="8197" width="10.75" style="1" customWidth="1"/>
    <col min="8198" max="8198" width="38.125" style="1" customWidth="1"/>
    <col min="8199" max="8200" width="15.75" style="1" customWidth="1"/>
    <col min="8201" max="8203" width="12.625" style="1" customWidth="1"/>
    <col min="8204" max="8204" width="12.75" style="1" customWidth="1"/>
    <col min="8205" max="8448" width="10.75" style="1"/>
    <col min="8449" max="8449" width="4.75" style="1" customWidth="1"/>
    <col min="8450" max="8450" width="17.875" style="1" customWidth="1"/>
    <col min="8451" max="8452" width="5.75" style="1" customWidth="1"/>
    <col min="8453" max="8453" width="10.75" style="1" customWidth="1"/>
    <col min="8454" max="8454" width="38.125" style="1" customWidth="1"/>
    <col min="8455" max="8456" width="15.75" style="1" customWidth="1"/>
    <col min="8457" max="8459" width="12.625" style="1" customWidth="1"/>
    <col min="8460" max="8460" width="12.75" style="1" customWidth="1"/>
    <col min="8461" max="8704" width="10.75" style="1"/>
    <col min="8705" max="8705" width="4.75" style="1" customWidth="1"/>
    <col min="8706" max="8706" width="17.875" style="1" customWidth="1"/>
    <col min="8707" max="8708" width="5.75" style="1" customWidth="1"/>
    <col min="8709" max="8709" width="10.75" style="1" customWidth="1"/>
    <col min="8710" max="8710" width="38.125" style="1" customWidth="1"/>
    <col min="8711" max="8712" width="15.75" style="1" customWidth="1"/>
    <col min="8713" max="8715" width="12.625" style="1" customWidth="1"/>
    <col min="8716" max="8716" width="12.75" style="1" customWidth="1"/>
    <col min="8717" max="8960" width="10.75" style="1"/>
    <col min="8961" max="8961" width="4.75" style="1" customWidth="1"/>
    <col min="8962" max="8962" width="17.875" style="1" customWidth="1"/>
    <col min="8963" max="8964" width="5.75" style="1" customWidth="1"/>
    <col min="8965" max="8965" width="10.75" style="1" customWidth="1"/>
    <col min="8966" max="8966" width="38.125" style="1" customWidth="1"/>
    <col min="8967" max="8968" width="15.75" style="1" customWidth="1"/>
    <col min="8969" max="8971" width="12.625" style="1" customWidth="1"/>
    <col min="8972" max="8972" width="12.75" style="1" customWidth="1"/>
    <col min="8973" max="9216" width="10.75" style="1"/>
    <col min="9217" max="9217" width="4.75" style="1" customWidth="1"/>
    <col min="9218" max="9218" width="17.875" style="1" customWidth="1"/>
    <col min="9219" max="9220" width="5.75" style="1" customWidth="1"/>
    <col min="9221" max="9221" width="10.75" style="1" customWidth="1"/>
    <col min="9222" max="9222" width="38.125" style="1" customWidth="1"/>
    <col min="9223" max="9224" width="15.75" style="1" customWidth="1"/>
    <col min="9225" max="9227" width="12.625" style="1" customWidth="1"/>
    <col min="9228" max="9228" width="12.75" style="1" customWidth="1"/>
    <col min="9229" max="9472" width="10.75" style="1"/>
    <col min="9473" max="9473" width="4.75" style="1" customWidth="1"/>
    <col min="9474" max="9474" width="17.875" style="1" customWidth="1"/>
    <col min="9475" max="9476" width="5.75" style="1" customWidth="1"/>
    <col min="9477" max="9477" width="10.75" style="1" customWidth="1"/>
    <col min="9478" max="9478" width="38.125" style="1" customWidth="1"/>
    <col min="9479" max="9480" width="15.75" style="1" customWidth="1"/>
    <col min="9481" max="9483" width="12.625" style="1" customWidth="1"/>
    <col min="9484" max="9484" width="12.75" style="1" customWidth="1"/>
    <col min="9485" max="9728" width="10.75" style="1"/>
    <col min="9729" max="9729" width="4.75" style="1" customWidth="1"/>
    <col min="9730" max="9730" width="17.875" style="1" customWidth="1"/>
    <col min="9731" max="9732" width="5.75" style="1" customWidth="1"/>
    <col min="9733" max="9733" width="10.75" style="1" customWidth="1"/>
    <col min="9734" max="9734" width="38.125" style="1" customWidth="1"/>
    <col min="9735" max="9736" width="15.75" style="1" customWidth="1"/>
    <col min="9737" max="9739" width="12.625" style="1" customWidth="1"/>
    <col min="9740" max="9740" width="12.75" style="1" customWidth="1"/>
    <col min="9741" max="9984" width="10.75" style="1"/>
    <col min="9985" max="9985" width="4.75" style="1" customWidth="1"/>
    <col min="9986" max="9986" width="17.875" style="1" customWidth="1"/>
    <col min="9987" max="9988" width="5.75" style="1" customWidth="1"/>
    <col min="9989" max="9989" width="10.75" style="1" customWidth="1"/>
    <col min="9990" max="9990" width="38.125" style="1" customWidth="1"/>
    <col min="9991" max="9992" width="15.75" style="1" customWidth="1"/>
    <col min="9993" max="9995" width="12.625" style="1" customWidth="1"/>
    <col min="9996" max="9996" width="12.75" style="1" customWidth="1"/>
    <col min="9997" max="10240" width="10.75" style="1"/>
    <col min="10241" max="10241" width="4.75" style="1" customWidth="1"/>
    <col min="10242" max="10242" width="17.875" style="1" customWidth="1"/>
    <col min="10243" max="10244" width="5.75" style="1" customWidth="1"/>
    <col min="10245" max="10245" width="10.75" style="1" customWidth="1"/>
    <col min="10246" max="10246" width="38.125" style="1" customWidth="1"/>
    <col min="10247" max="10248" width="15.75" style="1" customWidth="1"/>
    <col min="10249" max="10251" width="12.625" style="1" customWidth="1"/>
    <col min="10252" max="10252" width="12.75" style="1" customWidth="1"/>
    <col min="10253" max="10496" width="10.75" style="1"/>
    <col min="10497" max="10497" width="4.75" style="1" customWidth="1"/>
    <col min="10498" max="10498" width="17.875" style="1" customWidth="1"/>
    <col min="10499" max="10500" width="5.75" style="1" customWidth="1"/>
    <col min="10501" max="10501" width="10.75" style="1" customWidth="1"/>
    <col min="10502" max="10502" width="38.125" style="1" customWidth="1"/>
    <col min="10503" max="10504" width="15.75" style="1" customWidth="1"/>
    <col min="10505" max="10507" width="12.625" style="1" customWidth="1"/>
    <col min="10508" max="10508" width="12.75" style="1" customWidth="1"/>
    <col min="10509" max="10752" width="10.75" style="1"/>
    <col min="10753" max="10753" width="4.75" style="1" customWidth="1"/>
    <col min="10754" max="10754" width="17.875" style="1" customWidth="1"/>
    <col min="10755" max="10756" width="5.75" style="1" customWidth="1"/>
    <col min="10757" max="10757" width="10.75" style="1" customWidth="1"/>
    <col min="10758" max="10758" width="38.125" style="1" customWidth="1"/>
    <col min="10759" max="10760" width="15.75" style="1" customWidth="1"/>
    <col min="10761" max="10763" width="12.625" style="1" customWidth="1"/>
    <col min="10764" max="10764" width="12.75" style="1" customWidth="1"/>
    <col min="10765" max="11008" width="10.75" style="1"/>
    <col min="11009" max="11009" width="4.75" style="1" customWidth="1"/>
    <col min="11010" max="11010" width="17.875" style="1" customWidth="1"/>
    <col min="11011" max="11012" width="5.75" style="1" customWidth="1"/>
    <col min="11013" max="11013" width="10.75" style="1" customWidth="1"/>
    <col min="11014" max="11014" width="38.125" style="1" customWidth="1"/>
    <col min="11015" max="11016" width="15.75" style="1" customWidth="1"/>
    <col min="11017" max="11019" width="12.625" style="1" customWidth="1"/>
    <col min="11020" max="11020" width="12.75" style="1" customWidth="1"/>
    <col min="11021" max="11264" width="10.75" style="1"/>
    <col min="11265" max="11265" width="4.75" style="1" customWidth="1"/>
    <col min="11266" max="11266" width="17.875" style="1" customWidth="1"/>
    <col min="11267" max="11268" width="5.75" style="1" customWidth="1"/>
    <col min="11269" max="11269" width="10.75" style="1" customWidth="1"/>
    <col min="11270" max="11270" width="38.125" style="1" customWidth="1"/>
    <col min="11271" max="11272" width="15.75" style="1" customWidth="1"/>
    <col min="11273" max="11275" width="12.625" style="1" customWidth="1"/>
    <col min="11276" max="11276" width="12.75" style="1" customWidth="1"/>
    <col min="11277" max="11520" width="10.75" style="1"/>
    <col min="11521" max="11521" width="4.75" style="1" customWidth="1"/>
    <col min="11522" max="11522" width="17.875" style="1" customWidth="1"/>
    <col min="11523" max="11524" width="5.75" style="1" customWidth="1"/>
    <col min="11525" max="11525" width="10.75" style="1" customWidth="1"/>
    <col min="11526" max="11526" width="38.125" style="1" customWidth="1"/>
    <col min="11527" max="11528" width="15.75" style="1" customWidth="1"/>
    <col min="11529" max="11531" width="12.625" style="1" customWidth="1"/>
    <col min="11532" max="11532" width="12.75" style="1" customWidth="1"/>
    <col min="11533" max="11776" width="10.75" style="1"/>
    <col min="11777" max="11777" width="4.75" style="1" customWidth="1"/>
    <col min="11778" max="11778" width="17.875" style="1" customWidth="1"/>
    <col min="11779" max="11780" width="5.75" style="1" customWidth="1"/>
    <col min="11781" max="11781" width="10.75" style="1" customWidth="1"/>
    <col min="11782" max="11782" width="38.125" style="1" customWidth="1"/>
    <col min="11783" max="11784" width="15.75" style="1" customWidth="1"/>
    <col min="11785" max="11787" width="12.625" style="1" customWidth="1"/>
    <col min="11788" max="11788" width="12.75" style="1" customWidth="1"/>
    <col min="11789" max="12032" width="10.75" style="1"/>
    <col min="12033" max="12033" width="4.75" style="1" customWidth="1"/>
    <col min="12034" max="12034" width="17.875" style="1" customWidth="1"/>
    <col min="12035" max="12036" width="5.75" style="1" customWidth="1"/>
    <col min="12037" max="12037" width="10.75" style="1" customWidth="1"/>
    <col min="12038" max="12038" width="38.125" style="1" customWidth="1"/>
    <col min="12039" max="12040" width="15.75" style="1" customWidth="1"/>
    <col min="12041" max="12043" width="12.625" style="1" customWidth="1"/>
    <col min="12044" max="12044" width="12.75" style="1" customWidth="1"/>
    <col min="12045" max="12288" width="10.75" style="1"/>
    <col min="12289" max="12289" width="4.75" style="1" customWidth="1"/>
    <col min="12290" max="12290" width="17.875" style="1" customWidth="1"/>
    <col min="12291" max="12292" width="5.75" style="1" customWidth="1"/>
    <col min="12293" max="12293" width="10.75" style="1" customWidth="1"/>
    <col min="12294" max="12294" width="38.125" style="1" customWidth="1"/>
    <col min="12295" max="12296" width="15.75" style="1" customWidth="1"/>
    <col min="12297" max="12299" width="12.625" style="1" customWidth="1"/>
    <col min="12300" max="12300" width="12.75" style="1" customWidth="1"/>
    <col min="12301" max="12544" width="10.75" style="1"/>
    <col min="12545" max="12545" width="4.75" style="1" customWidth="1"/>
    <col min="12546" max="12546" width="17.875" style="1" customWidth="1"/>
    <col min="12547" max="12548" width="5.75" style="1" customWidth="1"/>
    <col min="12549" max="12549" width="10.75" style="1" customWidth="1"/>
    <col min="12550" max="12550" width="38.125" style="1" customWidth="1"/>
    <col min="12551" max="12552" width="15.75" style="1" customWidth="1"/>
    <col min="12553" max="12555" width="12.625" style="1" customWidth="1"/>
    <col min="12556" max="12556" width="12.75" style="1" customWidth="1"/>
    <col min="12557" max="12800" width="10.75" style="1"/>
    <col min="12801" max="12801" width="4.75" style="1" customWidth="1"/>
    <col min="12802" max="12802" width="17.875" style="1" customWidth="1"/>
    <col min="12803" max="12804" width="5.75" style="1" customWidth="1"/>
    <col min="12805" max="12805" width="10.75" style="1" customWidth="1"/>
    <col min="12806" max="12806" width="38.125" style="1" customWidth="1"/>
    <col min="12807" max="12808" width="15.75" style="1" customWidth="1"/>
    <col min="12809" max="12811" width="12.625" style="1" customWidth="1"/>
    <col min="12812" max="12812" width="12.75" style="1" customWidth="1"/>
    <col min="12813" max="13056" width="10.75" style="1"/>
    <col min="13057" max="13057" width="4.75" style="1" customWidth="1"/>
    <col min="13058" max="13058" width="17.875" style="1" customWidth="1"/>
    <col min="13059" max="13060" width="5.75" style="1" customWidth="1"/>
    <col min="13061" max="13061" width="10.75" style="1" customWidth="1"/>
    <col min="13062" max="13062" width="38.125" style="1" customWidth="1"/>
    <col min="13063" max="13064" width="15.75" style="1" customWidth="1"/>
    <col min="13065" max="13067" width="12.625" style="1" customWidth="1"/>
    <col min="13068" max="13068" width="12.75" style="1" customWidth="1"/>
    <col min="13069" max="13312" width="10.75" style="1"/>
    <col min="13313" max="13313" width="4.75" style="1" customWidth="1"/>
    <col min="13314" max="13314" width="17.875" style="1" customWidth="1"/>
    <col min="13315" max="13316" width="5.75" style="1" customWidth="1"/>
    <col min="13317" max="13317" width="10.75" style="1" customWidth="1"/>
    <col min="13318" max="13318" width="38.125" style="1" customWidth="1"/>
    <col min="13319" max="13320" width="15.75" style="1" customWidth="1"/>
    <col min="13321" max="13323" width="12.625" style="1" customWidth="1"/>
    <col min="13324" max="13324" width="12.75" style="1" customWidth="1"/>
    <col min="13325" max="13568" width="10.75" style="1"/>
    <col min="13569" max="13569" width="4.75" style="1" customWidth="1"/>
    <col min="13570" max="13570" width="17.875" style="1" customWidth="1"/>
    <col min="13571" max="13572" width="5.75" style="1" customWidth="1"/>
    <col min="13573" max="13573" width="10.75" style="1" customWidth="1"/>
    <col min="13574" max="13574" width="38.125" style="1" customWidth="1"/>
    <col min="13575" max="13576" width="15.75" style="1" customWidth="1"/>
    <col min="13577" max="13579" width="12.625" style="1" customWidth="1"/>
    <col min="13580" max="13580" width="12.75" style="1" customWidth="1"/>
    <col min="13581" max="13824" width="10.75" style="1"/>
    <col min="13825" max="13825" width="4.75" style="1" customWidth="1"/>
    <col min="13826" max="13826" width="17.875" style="1" customWidth="1"/>
    <col min="13827" max="13828" width="5.75" style="1" customWidth="1"/>
    <col min="13829" max="13829" width="10.75" style="1" customWidth="1"/>
    <col min="13830" max="13830" width="38.125" style="1" customWidth="1"/>
    <col min="13831" max="13832" width="15.75" style="1" customWidth="1"/>
    <col min="13833" max="13835" width="12.625" style="1" customWidth="1"/>
    <col min="13836" max="13836" width="12.75" style="1" customWidth="1"/>
    <col min="13837" max="14080" width="10.75" style="1"/>
    <col min="14081" max="14081" width="4.75" style="1" customWidth="1"/>
    <col min="14082" max="14082" width="17.875" style="1" customWidth="1"/>
    <col min="14083" max="14084" width="5.75" style="1" customWidth="1"/>
    <col min="14085" max="14085" width="10.75" style="1" customWidth="1"/>
    <col min="14086" max="14086" width="38.125" style="1" customWidth="1"/>
    <col min="14087" max="14088" width="15.75" style="1" customWidth="1"/>
    <col min="14089" max="14091" width="12.625" style="1" customWidth="1"/>
    <col min="14092" max="14092" width="12.75" style="1" customWidth="1"/>
    <col min="14093" max="14336" width="10.75" style="1"/>
    <col min="14337" max="14337" width="4.75" style="1" customWidth="1"/>
    <col min="14338" max="14338" width="17.875" style="1" customWidth="1"/>
    <col min="14339" max="14340" width="5.75" style="1" customWidth="1"/>
    <col min="14341" max="14341" width="10.75" style="1" customWidth="1"/>
    <col min="14342" max="14342" width="38.125" style="1" customWidth="1"/>
    <col min="14343" max="14344" width="15.75" style="1" customWidth="1"/>
    <col min="14345" max="14347" width="12.625" style="1" customWidth="1"/>
    <col min="14348" max="14348" width="12.75" style="1" customWidth="1"/>
    <col min="14349" max="14592" width="10.75" style="1"/>
    <col min="14593" max="14593" width="4.75" style="1" customWidth="1"/>
    <col min="14594" max="14594" width="17.875" style="1" customWidth="1"/>
    <col min="14595" max="14596" width="5.75" style="1" customWidth="1"/>
    <col min="14597" max="14597" width="10.75" style="1" customWidth="1"/>
    <col min="14598" max="14598" width="38.125" style="1" customWidth="1"/>
    <col min="14599" max="14600" width="15.75" style="1" customWidth="1"/>
    <col min="14601" max="14603" width="12.625" style="1" customWidth="1"/>
    <col min="14604" max="14604" width="12.75" style="1" customWidth="1"/>
    <col min="14605" max="14848" width="10.75" style="1"/>
    <col min="14849" max="14849" width="4.75" style="1" customWidth="1"/>
    <col min="14850" max="14850" width="17.875" style="1" customWidth="1"/>
    <col min="14851" max="14852" width="5.75" style="1" customWidth="1"/>
    <col min="14853" max="14853" width="10.75" style="1" customWidth="1"/>
    <col min="14854" max="14854" width="38.125" style="1" customWidth="1"/>
    <col min="14855" max="14856" width="15.75" style="1" customWidth="1"/>
    <col min="14857" max="14859" width="12.625" style="1" customWidth="1"/>
    <col min="14860" max="14860" width="12.75" style="1" customWidth="1"/>
    <col min="14861" max="15104" width="10.75" style="1"/>
    <col min="15105" max="15105" width="4.75" style="1" customWidth="1"/>
    <col min="15106" max="15106" width="17.875" style="1" customWidth="1"/>
    <col min="15107" max="15108" width="5.75" style="1" customWidth="1"/>
    <col min="15109" max="15109" width="10.75" style="1" customWidth="1"/>
    <col min="15110" max="15110" width="38.125" style="1" customWidth="1"/>
    <col min="15111" max="15112" width="15.75" style="1" customWidth="1"/>
    <col min="15113" max="15115" width="12.625" style="1" customWidth="1"/>
    <col min="15116" max="15116" width="12.75" style="1" customWidth="1"/>
    <col min="15117" max="15360" width="10.75" style="1"/>
    <col min="15361" max="15361" width="4.75" style="1" customWidth="1"/>
    <col min="15362" max="15362" width="17.875" style="1" customWidth="1"/>
    <col min="15363" max="15364" width="5.75" style="1" customWidth="1"/>
    <col min="15365" max="15365" width="10.75" style="1" customWidth="1"/>
    <col min="15366" max="15366" width="38.125" style="1" customWidth="1"/>
    <col min="15367" max="15368" width="15.75" style="1" customWidth="1"/>
    <col min="15369" max="15371" width="12.625" style="1" customWidth="1"/>
    <col min="15372" max="15372" width="12.75" style="1" customWidth="1"/>
    <col min="15373" max="15616" width="10.75" style="1"/>
    <col min="15617" max="15617" width="4.75" style="1" customWidth="1"/>
    <col min="15618" max="15618" width="17.875" style="1" customWidth="1"/>
    <col min="15619" max="15620" width="5.75" style="1" customWidth="1"/>
    <col min="15621" max="15621" width="10.75" style="1" customWidth="1"/>
    <col min="15622" max="15622" width="38.125" style="1" customWidth="1"/>
    <col min="15623" max="15624" width="15.75" style="1" customWidth="1"/>
    <col min="15625" max="15627" width="12.625" style="1" customWidth="1"/>
    <col min="15628" max="15628" width="12.75" style="1" customWidth="1"/>
    <col min="15629" max="15872" width="10.75" style="1"/>
    <col min="15873" max="15873" width="4.75" style="1" customWidth="1"/>
    <col min="15874" max="15874" width="17.875" style="1" customWidth="1"/>
    <col min="15875" max="15876" width="5.75" style="1" customWidth="1"/>
    <col min="15877" max="15877" width="10.75" style="1" customWidth="1"/>
    <col min="15878" max="15878" width="38.125" style="1" customWidth="1"/>
    <col min="15879" max="15880" width="15.75" style="1" customWidth="1"/>
    <col min="15881" max="15883" width="12.625" style="1" customWidth="1"/>
    <col min="15884" max="15884" width="12.75" style="1" customWidth="1"/>
    <col min="15885" max="16128" width="10.75" style="1"/>
    <col min="16129" max="16129" width="4.75" style="1" customWidth="1"/>
    <col min="16130" max="16130" width="17.875" style="1" customWidth="1"/>
    <col min="16131" max="16132" width="5.75" style="1" customWidth="1"/>
    <col min="16133" max="16133" width="10.75" style="1" customWidth="1"/>
    <col min="16134" max="16134" width="38.125" style="1" customWidth="1"/>
    <col min="16135" max="16136" width="15.75" style="1" customWidth="1"/>
    <col min="16137" max="16139" width="12.625" style="1" customWidth="1"/>
    <col min="16140" max="16140" width="12.75" style="1" customWidth="1"/>
    <col min="16141" max="16384" width="10.75" style="1"/>
  </cols>
  <sheetData>
    <row r="1" spans="1:12" ht="30" customHeight="1" thickBot="1" x14ac:dyDescent="0.2">
      <c r="A1" s="2" t="s">
        <v>22</v>
      </c>
      <c r="B1" s="3" t="s">
        <v>23</v>
      </c>
      <c r="C1" s="4" t="s">
        <v>24</v>
      </c>
      <c r="D1" s="5"/>
      <c r="E1" s="6"/>
      <c r="F1" s="3" t="s">
        <v>1</v>
      </c>
      <c r="G1" s="3" t="s">
        <v>25</v>
      </c>
      <c r="H1" s="3" t="s">
        <v>26</v>
      </c>
      <c r="I1" s="4" t="s">
        <v>27</v>
      </c>
      <c r="J1" s="5"/>
      <c r="K1" s="5"/>
      <c r="L1" s="7"/>
    </row>
    <row r="2" spans="1:12" ht="18.75" customHeight="1" x14ac:dyDescent="0.15">
      <c r="A2" s="8">
        <v>1</v>
      </c>
      <c r="B2" s="9" t="s">
        <v>28</v>
      </c>
      <c r="C2" s="10" t="s">
        <v>298</v>
      </c>
      <c r="D2" s="11"/>
      <c r="E2" s="12"/>
      <c r="F2" s="13" t="s">
        <v>299</v>
      </c>
      <c r="G2" s="13" t="s">
        <v>300</v>
      </c>
      <c r="H2" s="13" t="s">
        <v>301</v>
      </c>
      <c r="I2" s="14" t="s">
        <v>302</v>
      </c>
      <c r="J2" s="15"/>
      <c r="K2" s="16"/>
      <c r="L2" s="17"/>
    </row>
    <row r="3" spans="1:12" ht="18.75" customHeight="1" x14ac:dyDescent="0.15">
      <c r="A3" s="18">
        <v>2</v>
      </c>
      <c r="B3" s="19" t="s">
        <v>29</v>
      </c>
      <c r="C3" s="10" t="s">
        <v>303</v>
      </c>
      <c r="D3" s="11"/>
      <c r="E3" s="12"/>
      <c r="F3" s="13" t="s">
        <v>304</v>
      </c>
      <c r="G3" s="13" t="s">
        <v>183</v>
      </c>
      <c r="H3" s="13" t="s">
        <v>185</v>
      </c>
      <c r="I3" s="14" t="s">
        <v>305</v>
      </c>
      <c r="J3" s="15"/>
      <c r="K3" s="16"/>
      <c r="L3" s="17"/>
    </row>
    <row r="4" spans="1:12" ht="18.75" customHeight="1" x14ac:dyDescent="0.15">
      <c r="A4" s="18">
        <v>3</v>
      </c>
      <c r="B4" s="19" t="s">
        <v>30</v>
      </c>
      <c r="C4" s="10" t="s">
        <v>306</v>
      </c>
      <c r="D4" s="11"/>
      <c r="E4" s="12"/>
      <c r="F4" s="19" t="s">
        <v>307</v>
      </c>
      <c r="G4" s="20" t="s">
        <v>31</v>
      </c>
      <c r="H4" s="20" t="s">
        <v>32</v>
      </c>
      <c r="I4" s="21" t="s">
        <v>308</v>
      </c>
      <c r="J4" s="16"/>
      <c r="K4" s="16"/>
      <c r="L4" s="17"/>
    </row>
    <row r="5" spans="1:12" ht="18.75" customHeight="1" x14ac:dyDescent="0.15">
      <c r="A5" s="18">
        <v>4</v>
      </c>
      <c r="B5" s="19" t="s">
        <v>33</v>
      </c>
      <c r="C5" s="22" t="s">
        <v>309</v>
      </c>
      <c r="D5" s="23"/>
      <c r="E5" s="24"/>
      <c r="F5" s="25" t="s">
        <v>310</v>
      </c>
      <c r="G5" s="20" t="s">
        <v>34</v>
      </c>
      <c r="H5" s="20" t="s">
        <v>35</v>
      </c>
      <c r="I5" s="21" t="s">
        <v>311</v>
      </c>
      <c r="J5" s="16"/>
      <c r="K5" s="16"/>
      <c r="L5" s="17"/>
    </row>
    <row r="6" spans="1:12" ht="18.75" customHeight="1" x14ac:dyDescent="0.15">
      <c r="A6" s="26">
        <v>5</v>
      </c>
      <c r="B6" s="80" t="s">
        <v>36</v>
      </c>
      <c r="C6" s="22" t="s">
        <v>312</v>
      </c>
      <c r="D6" s="27"/>
      <c r="E6" s="28"/>
      <c r="F6" s="25" t="s">
        <v>313</v>
      </c>
      <c r="G6" s="29" t="s">
        <v>62</v>
      </c>
      <c r="H6" s="82" t="s">
        <v>63</v>
      </c>
      <c r="I6" s="21" t="s">
        <v>314</v>
      </c>
      <c r="J6" s="16"/>
      <c r="K6" s="16"/>
      <c r="L6" s="17"/>
    </row>
    <row r="7" spans="1:12" ht="18.75" customHeight="1" x14ac:dyDescent="0.15">
      <c r="A7" s="26">
        <v>6</v>
      </c>
      <c r="B7" s="80" t="s">
        <v>36</v>
      </c>
      <c r="C7" s="22" t="s">
        <v>315</v>
      </c>
      <c r="D7" s="27"/>
      <c r="E7" s="28"/>
      <c r="F7" s="25" t="s">
        <v>316</v>
      </c>
      <c r="G7" s="29" t="s">
        <v>192</v>
      </c>
      <c r="H7" s="29" t="s">
        <v>194</v>
      </c>
      <c r="I7" s="21" t="s">
        <v>193</v>
      </c>
      <c r="J7" s="16"/>
      <c r="K7" s="16"/>
      <c r="L7" s="17"/>
    </row>
    <row r="8" spans="1:12" ht="18.75" customHeight="1" x14ac:dyDescent="0.15">
      <c r="A8" s="26">
        <v>7</v>
      </c>
      <c r="B8" s="25" t="s">
        <v>36</v>
      </c>
      <c r="C8" s="81" t="s">
        <v>317</v>
      </c>
      <c r="D8" s="27"/>
      <c r="E8" s="28"/>
      <c r="F8" s="25" t="s">
        <v>318</v>
      </c>
      <c r="G8" s="29" t="s">
        <v>106</v>
      </c>
      <c r="H8" s="29" t="s">
        <v>107</v>
      </c>
      <c r="I8" s="38" t="s">
        <v>319</v>
      </c>
      <c r="J8" s="16"/>
      <c r="K8" s="16"/>
      <c r="L8" s="17"/>
    </row>
    <row r="9" spans="1:12" ht="18.75" customHeight="1" thickBot="1" x14ac:dyDescent="0.2">
      <c r="A9" s="30">
        <v>8</v>
      </c>
      <c r="B9" s="31" t="s">
        <v>36</v>
      </c>
      <c r="C9" s="32" t="s">
        <v>320</v>
      </c>
      <c r="D9" s="33"/>
      <c r="E9" s="34"/>
      <c r="F9" s="31" t="s">
        <v>321</v>
      </c>
      <c r="G9" s="31" t="s">
        <v>131</v>
      </c>
      <c r="H9" s="31" t="s">
        <v>133</v>
      </c>
      <c r="I9" s="35" t="s">
        <v>132</v>
      </c>
      <c r="J9" s="36"/>
      <c r="K9" s="36"/>
      <c r="L9" s="37"/>
    </row>
    <row r="10" spans="1:12" ht="14.25" customHeight="1" thickBot="1" x14ac:dyDescent="0.2"/>
    <row r="11" spans="1:12" ht="25.5" customHeight="1" thickBot="1" x14ac:dyDescent="0.2">
      <c r="A11" s="86" t="s">
        <v>22</v>
      </c>
      <c r="B11" s="87" t="s">
        <v>1</v>
      </c>
      <c r="C11" s="87" t="s">
        <v>43</v>
      </c>
      <c r="D11" s="87" t="s">
        <v>44</v>
      </c>
      <c r="E11" s="87" t="s">
        <v>25</v>
      </c>
      <c r="F11" s="87" t="s">
        <v>27</v>
      </c>
      <c r="G11" s="87" t="s">
        <v>45</v>
      </c>
      <c r="H11" s="87" t="s">
        <v>46</v>
      </c>
      <c r="I11" s="88" t="s">
        <v>47</v>
      </c>
      <c r="J11" s="89"/>
      <c r="K11" s="89"/>
      <c r="L11" s="90"/>
    </row>
    <row r="12" spans="1:12" ht="25.5" customHeight="1" x14ac:dyDescent="0.15">
      <c r="A12" s="91">
        <v>1</v>
      </c>
      <c r="B12" s="100" t="s">
        <v>48</v>
      </c>
      <c r="C12" s="101" t="s">
        <v>49</v>
      </c>
      <c r="D12" s="101" t="s">
        <v>49</v>
      </c>
      <c r="E12" s="101" t="s">
        <v>50</v>
      </c>
      <c r="F12" s="100" t="s">
        <v>322</v>
      </c>
      <c r="G12" s="101" t="s">
        <v>51</v>
      </c>
      <c r="H12" s="101" t="s">
        <v>52</v>
      </c>
      <c r="I12" s="100"/>
      <c r="J12" s="100"/>
      <c r="K12" s="100"/>
      <c r="L12" s="102"/>
    </row>
    <row r="13" spans="1:12" ht="25.5" customHeight="1" x14ac:dyDescent="0.15">
      <c r="A13" s="92">
        <v>2</v>
      </c>
      <c r="B13" s="83" t="s">
        <v>53</v>
      </c>
      <c r="C13" s="82" t="s">
        <v>49</v>
      </c>
      <c r="D13" s="82" t="s">
        <v>49</v>
      </c>
      <c r="E13" s="82" t="s">
        <v>54</v>
      </c>
      <c r="F13" s="83" t="s">
        <v>323</v>
      </c>
      <c r="G13" s="82" t="s">
        <v>55</v>
      </c>
      <c r="H13" s="82" t="s">
        <v>56</v>
      </c>
      <c r="I13" s="83"/>
      <c r="J13" s="83"/>
      <c r="K13" s="83"/>
      <c r="L13" s="103"/>
    </row>
    <row r="14" spans="1:12" ht="25.5" customHeight="1" x14ac:dyDescent="0.15">
      <c r="A14" s="92">
        <v>3</v>
      </c>
      <c r="B14" s="83" t="s">
        <v>57</v>
      </c>
      <c r="C14" s="82" t="s">
        <v>49</v>
      </c>
      <c r="D14" s="82" t="s">
        <v>49</v>
      </c>
      <c r="E14" s="82" t="s">
        <v>58</v>
      </c>
      <c r="F14" s="83" t="s">
        <v>324</v>
      </c>
      <c r="G14" s="82" t="s">
        <v>59</v>
      </c>
      <c r="H14" s="82" t="s">
        <v>60</v>
      </c>
      <c r="I14" s="83"/>
      <c r="J14" s="83"/>
      <c r="K14" s="83"/>
      <c r="L14" s="103"/>
    </row>
    <row r="15" spans="1:12" ht="25.5" customHeight="1" x14ac:dyDescent="0.15">
      <c r="A15" s="92">
        <v>4</v>
      </c>
      <c r="B15" s="83" t="s">
        <v>61</v>
      </c>
      <c r="C15" s="82" t="s">
        <v>49</v>
      </c>
      <c r="D15" s="82" t="s">
        <v>49</v>
      </c>
      <c r="E15" s="82" t="s">
        <v>62</v>
      </c>
      <c r="F15" s="83" t="s">
        <v>325</v>
      </c>
      <c r="G15" s="82" t="s">
        <v>63</v>
      </c>
      <c r="H15" s="82" t="s">
        <v>64</v>
      </c>
      <c r="I15" s="83"/>
      <c r="J15" s="83"/>
      <c r="K15" s="83"/>
      <c r="L15" s="103"/>
    </row>
    <row r="16" spans="1:12" ht="25.5" customHeight="1" x14ac:dyDescent="0.15">
      <c r="A16" s="92">
        <v>5</v>
      </c>
      <c r="B16" s="83" t="s">
        <v>65</v>
      </c>
      <c r="C16" s="82"/>
      <c r="D16" s="82"/>
      <c r="E16" s="82" t="s">
        <v>66</v>
      </c>
      <c r="F16" s="83" t="s">
        <v>326</v>
      </c>
      <c r="G16" s="82" t="s">
        <v>67</v>
      </c>
      <c r="H16" s="82" t="s">
        <v>68</v>
      </c>
      <c r="I16" s="83"/>
      <c r="J16" s="83"/>
      <c r="K16" s="83"/>
      <c r="L16" s="103"/>
    </row>
    <row r="17" spans="1:12" ht="25.5" customHeight="1" x14ac:dyDescent="0.15">
      <c r="A17" s="92">
        <v>6</v>
      </c>
      <c r="B17" s="83" t="s">
        <v>69</v>
      </c>
      <c r="C17" s="82" t="s">
        <v>49</v>
      </c>
      <c r="D17" s="82" t="s">
        <v>49</v>
      </c>
      <c r="E17" s="82" t="s">
        <v>34</v>
      </c>
      <c r="F17" s="83" t="s">
        <v>311</v>
      </c>
      <c r="G17" s="82" t="s">
        <v>35</v>
      </c>
      <c r="H17" s="82" t="s">
        <v>70</v>
      </c>
      <c r="I17" s="83"/>
      <c r="J17" s="83"/>
      <c r="K17" s="83"/>
      <c r="L17" s="103"/>
    </row>
    <row r="18" spans="1:12" ht="25.5" customHeight="1" x14ac:dyDescent="0.15">
      <c r="A18" s="92">
        <v>7</v>
      </c>
      <c r="B18" s="83" t="s">
        <v>71</v>
      </c>
      <c r="C18" s="82" t="s">
        <v>49</v>
      </c>
      <c r="D18" s="82" t="s">
        <v>49</v>
      </c>
      <c r="E18" s="82" t="s">
        <v>72</v>
      </c>
      <c r="F18" s="83" t="s">
        <v>327</v>
      </c>
      <c r="G18" s="82" t="s">
        <v>73</v>
      </c>
      <c r="H18" s="82" t="s">
        <v>74</v>
      </c>
      <c r="I18" s="83"/>
      <c r="J18" s="83"/>
      <c r="K18" s="83"/>
      <c r="L18" s="103"/>
    </row>
    <row r="19" spans="1:12" ht="25.5" customHeight="1" x14ac:dyDescent="0.15">
      <c r="A19" s="92">
        <v>8</v>
      </c>
      <c r="B19" s="83" t="s">
        <v>75</v>
      </c>
      <c r="C19" s="82" t="s">
        <v>49</v>
      </c>
      <c r="D19" s="82" t="s">
        <v>49</v>
      </c>
      <c r="E19" s="82" t="s">
        <v>76</v>
      </c>
      <c r="F19" s="83" t="s">
        <v>328</v>
      </c>
      <c r="G19" s="82" t="s">
        <v>77</v>
      </c>
      <c r="H19" s="82" t="s">
        <v>78</v>
      </c>
      <c r="I19" s="83"/>
      <c r="J19" s="83"/>
      <c r="K19" s="83"/>
      <c r="L19" s="103"/>
    </row>
    <row r="20" spans="1:12" ht="25.5" customHeight="1" x14ac:dyDescent="0.15">
      <c r="A20" s="92">
        <v>9</v>
      </c>
      <c r="B20" s="83" t="s">
        <v>79</v>
      </c>
      <c r="C20" s="82" t="s">
        <v>49</v>
      </c>
      <c r="D20" s="82" t="s">
        <v>49</v>
      </c>
      <c r="E20" s="82" t="s">
        <v>31</v>
      </c>
      <c r="F20" s="83" t="s">
        <v>308</v>
      </c>
      <c r="G20" s="82" t="s">
        <v>32</v>
      </c>
      <c r="H20" s="82" t="s">
        <v>80</v>
      </c>
      <c r="I20" s="83"/>
      <c r="J20" s="83"/>
      <c r="K20" s="83"/>
      <c r="L20" s="104"/>
    </row>
    <row r="21" spans="1:12" ht="25.5" customHeight="1" x14ac:dyDescent="0.15">
      <c r="A21" s="92">
        <v>10</v>
      </c>
      <c r="B21" s="83" t="s">
        <v>81</v>
      </c>
      <c r="C21" s="82" t="s">
        <v>49</v>
      </c>
      <c r="D21" s="82" t="s">
        <v>49</v>
      </c>
      <c r="E21" s="82" t="s">
        <v>82</v>
      </c>
      <c r="F21" s="83" t="s">
        <v>329</v>
      </c>
      <c r="G21" s="82" t="s">
        <v>83</v>
      </c>
      <c r="H21" s="82" t="s">
        <v>84</v>
      </c>
      <c r="I21" s="83"/>
      <c r="J21" s="83"/>
      <c r="K21" s="83"/>
      <c r="L21" s="103"/>
    </row>
    <row r="22" spans="1:12" ht="25.5" customHeight="1" x14ac:dyDescent="0.15">
      <c r="A22" s="92">
        <v>11</v>
      </c>
      <c r="B22" s="83" t="s">
        <v>85</v>
      </c>
      <c r="C22" s="82" t="s">
        <v>49</v>
      </c>
      <c r="D22" s="82" t="s">
        <v>49</v>
      </c>
      <c r="E22" s="82" t="s">
        <v>86</v>
      </c>
      <c r="F22" s="83" t="s">
        <v>330</v>
      </c>
      <c r="G22" s="82" t="s">
        <v>87</v>
      </c>
      <c r="H22" s="82" t="s">
        <v>88</v>
      </c>
      <c r="I22" s="83"/>
      <c r="J22" s="83"/>
      <c r="K22" s="83"/>
      <c r="L22" s="103"/>
    </row>
    <row r="23" spans="1:12" ht="25.5" customHeight="1" x14ac:dyDescent="0.15">
      <c r="A23" s="92">
        <v>12</v>
      </c>
      <c r="B23" s="83" t="s">
        <v>331</v>
      </c>
      <c r="C23" s="82"/>
      <c r="D23" s="82"/>
      <c r="E23" s="82" t="s">
        <v>89</v>
      </c>
      <c r="F23" s="83" t="s">
        <v>332</v>
      </c>
      <c r="G23" s="82" t="s">
        <v>90</v>
      </c>
      <c r="H23" s="82" t="s">
        <v>91</v>
      </c>
      <c r="I23" s="83"/>
      <c r="J23" s="83"/>
      <c r="K23" s="83"/>
      <c r="L23" s="103"/>
    </row>
    <row r="24" spans="1:12" ht="25.5" customHeight="1" x14ac:dyDescent="0.15">
      <c r="A24" s="92">
        <v>13</v>
      </c>
      <c r="B24" s="83" t="s">
        <v>92</v>
      </c>
      <c r="C24" s="82" t="s">
        <v>49</v>
      </c>
      <c r="D24" s="82" t="s">
        <v>49</v>
      </c>
      <c r="E24" s="82" t="s">
        <v>93</v>
      </c>
      <c r="F24" s="83" t="s">
        <v>333</v>
      </c>
      <c r="G24" s="82" t="s">
        <v>94</v>
      </c>
      <c r="H24" s="82" t="s">
        <v>95</v>
      </c>
      <c r="I24" s="83"/>
      <c r="J24" s="83"/>
      <c r="K24" s="83"/>
      <c r="L24" s="83"/>
    </row>
    <row r="25" spans="1:12" ht="25.5" customHeight="1" x14ac:dyDescent="0.15">
      <c r="A25" s="92">
        <v>14</v>
      </c>
      <c r="B25" s="83" t="s">
        <v>96</v>
      </c>
      <c r="C25" s="82"/>
      <c r="D25" s="82"/>
      <c r="E25" s="82" t="s">
        <v>97</v>
      </c>
      <c r="F25" s="83" t="s">
        <v>334</v>
      </c>
      <c r="G25" s="82" t="s">
        <v>98</v>
      </c>
      <c r="H25" s="82" t="s">
        <v>99</v>
      </c>
      <c r="I25" s="83"/>
      <c r="J25" s="83"/>
      <c r="K25" s="83"/>
      <c r="L25" s="103"/>
    </row>
    <row r="26" spans="1:12" ht="25.5" customHeight="1" x14ac:dyDescent="0.15">
      <c r="A26" s="92">
        <v>15</v>
      </c>
      <c r="B26" s="83" t="s">
        <v>100</v>
      </c>
      <c r="C26" s="82" t="s">
        <v>49</v>
      </c>
      <c r="D26" s="82" t="s">
        <v>49</v>
      </c>
      <c r="E26" s="82" t="s">
        <v>97</v>
      </c>
      <c r="F26" s="83" t="s">
        <v>334</v>
      </c>
      <c r="G26" s="82" t="s">
        <v>101</v>
      </c>
      <c r="H26" s="82" t="s">
        <v>99</v>
      </c>
      <c r="I26" s="83"/>
      <c r="J26" s="83"/>
      <c r="K26" s="83"/>
      <c r="L26" s="103"/>
    </row>
    <row r="27" spans="1:12" ht="25.5" customHeight="1" x14ac:dyDescent="0.15">
      <c r="A27" s="92">
        <v>16</v>
      </c>
      <c r="B27" s="83" t="s">
        <v>102</v>
      </c>
      <c r="C27" s="82" t="s">
        <v>49</v>
      </c>
      <c r="D27" s="82"/>
      <c r="E27" s="82" t="s">
        <v>103</v>
      </c>
      <c r="F27" s="83" t="s">
        <v>335</v>
      </c>
      <c r="G27" s="82" t="s">
        <v>104</v>
      </c>
      <c r="H27" s="82" t="s">
        <v>105</v>
      </c>
      <c r="I27" s="83"/>
      <c r="J27" s="83"/>
      <c r="K27" s="105"/>
      <c r="L27" s="103"/>
    </row>
    <row r="28" spans="1:12" ht="25.5" customHeight="1" x14ac:dyDescent="0.15">
      <c r="A28" s="92">
        <v>17</v>
      </c>
      <c r="B28" s="83" t="s">
        <v>336</v>
      </c>
      <c r="C28" s="82" t="s">
        <v>49</v>
      </c>
      <c r="D28" s="82" t="s">
        <v>49</v>
      </c>
      <c r="E28" s="82" t="s">
        <v>106</v>
      </c>
      <c r="F28" s="83" t="s">
        <v>319</v>
      </c>
      <c r="G28" s="82" t="s">
        <v>107</v>
      </c>
      <c r="H28" s="82" t="s">
        <v>108</v>
      </c>
      <c r="I28" s="106"/>
      <c r="J28" s="106"/>
      <c r="K28" s="83"/>
      <c r="L28" s="103"/>
    </row>
    <row r="29" spans="1:12" ht="25.5" customHeight="1" x14ac:dyDescent="0.15">
      <c r="A29" s="92">
        <v>18</v>
      </c>
      <c r="B29" s="83" t="s">
        <v>337</v>
      </c>
      <c r="C29" s="82" t="s">
        <v>49</v>
      </c>
      <c r="D29" s="82" t="s">
        <v>49</v>
      </c>
      <c r="E29" s="82" t="s">
        <v>109</v>
      </c>
      <c r="F29" s="83" t="s">
        <v>338</v>
      </c>
      <c r="G29" s="82" t="s">
        <v>110</v>
      </c>
      <c r="H29" s="82" t="s">
        <v>111</v>
      </c>
      <c r="I29" s="83"/>
      <c r="J29" s="83"/>
      <c r="K29" s="83"/>
      <c r="L29" s="103"/>
    </row>
    <row r="30" spans="1:12" ht="25.5" customHeight="1" x14ac:dyDescent="0.15">
      <c r="A30" s="92">
        <v>19</v>
      </c>
      <c r="B30" s="83" t="s">
        <v>112</v>
      </c>
      <c r="C30" s="82"/>
      <c r="D30" s="82"/>
      <c r="E30" s="82" t="s">
        <v>113</v>
      </c>
      <c r="F30" s="83" t="s">
        <v>339</v>
      </c>
      <c r="G30" s="82" t="s">
        <v>114</v>
      </c>
      <c r="H30" s="82" t="s">
        <v>115</v>
      </c>
      <c r="I30" s="83"/>
      <c r="J30" s="83"/>
      <c r="K30" s="83"/>
      <c r="L30" s="103"/>
    </row>
    <row r="31" spans="1:12" ht="25.5" customHeight="1" x14ac:dyDescent="0.15">
      <c r="A31" s="92">
        <v>20</v>
      </c>
      <c r="B31" s="83" t="s">
        <v>116</v>
      </c>
      <c r="C31" s="82" t="s">
        <v>49</v>
      </c>
      <c r="D31" s="82" t="s">
        <v>49</v>
      </c>
      <c r="E31" s="82" t="s">
        <v>117</v>
      </c>
      <c r="F31" s="83" t="s">
        <v>340</v>
      </c>
      <c r="G31" s="82" t="s">
        <v>118</v>
      </c>
      <c r="H31" s="82" t="s">
        <v>119</v>
      </c>
      <c r="I31" s="83"/>
      <c r="J31" s="83"/>
      <c r="K31" s="83"/>
      <c r="L31" s="103"/>
    </row>
    <row r="32" spans="1:12" ht="25.5" customHeight="1" x14ac:dyDescent="0.15">
      <c r="A32" s="92">
        <v>21</v>
      </c>
      <c r="B32" s="83" t="s">
        <v>120</v>
      </c>
      <c r="C32" s="82" t="s">
        <v>49</v>
      </c>
      <c r="D32" s="82" t="s">
        <v>49</v>
      </c>
      <c r="E32" s="82" t="s">
        <v>121</v>
      </c>
      <c r="F32" s="83" t="s">
        <v>341</v>
      </c>
      <c r="G32" s="82" t="s">
        <v>122</v>
      </c>
      <c r="H32" s="82" t="s">
        <v>123</v>
      </c>
      <c r="I32" s="83"/>
      <c r="J32" s="83"/>
      <c r="K32" s="83"/>
      <c r="L32" s="103"/>
    </row>
    <row r="33" spans="1:12" ht="25.5" customHeight="1" x14ac:dyDescent="0.15">
      <c r="A33" s="92">
        <v>22</v>
      </c>
      <c r="B33" s="83" t="s">
        <v>293</v>
      </c>
      <c r="C33" s="83"/>
      <c r="D33" s="82" t="s">
        <v>49</v>
      </c>
      <c r="E33" s="82" t="s">
        <v>124</v>
      </c>
      <c r="F33" s="83" t="s">
        <v>342</v>
      </c>
      <c r="G33" s="82" t="s">
        <v>125</v>
      </c>
      <c r="H33" s="82" t="s">
        <v>126</v>
      </c>
      <c r="I33" s="83"/>
      <c r="J33" s="83"/>
      <c r="K33" s="83"/>
      <c r="L33" s="103"/>
    </row>
    <row r="34" spans="1:12" ht="25.5" customHeight="1" x14ac:dyDescent="0.15">
      <c r="A34" s="92">
        <v>23</v>
      </c>
      <c r="B34" s="83" t="s">
        <v>343</v>
      </c>
      <c r="C34" s="82"/>
      <c r="D34" s="82"/>
      <c r="E34" s="82" t="s">
        <v>294</v>
      </c>
      <c r="F34" s="83" t="s">
        <v>344</v>
      </c>
      <c r="G34" s="82" t="s">
        <v>295</v>
      </c>
      <c r="H34" s="82" t="s">
        <v>296</v>
      </c>
      <c r="I34" s="83"/>
      <c r="J34" s="83"/>
      <c r="K34" s="83"/>
      <c r="L34" s="103"/>
    </row>
    <row r="35" spans="1:12" ht="25.5" customHeight="1" x14ac:dyDescent="0.15">
      <c r="A35" s="92">
        <v>24</v>
      </c>
      <c r="B35" s="83" t="s">
        <v>127</v>
      </c>
      <c r="C35" s="82" t="s">
        <v>49</v>
      </c>
      <c r="D35" s="82" t="s">
        <v>49</v>
      </c>
      <c r="E35" s="82" t="s">
        <v>128</v>
      </c>
      <c r="F35" s="83" t="s">
        <v>345</v>
      </c>
      <c r="G35" s="82" t="s">
        <v>129</v>
      </c>
      <c r="H35" s="82" t="s">
        <v>130</v>
      </c>
      <c r="I35" s="107"/>
      <c r="J35" s="83"/>
      <c r="K35" s="83"/>
      <c r="L35" s="103"/>
    </row>
    <row r="36" spans="1:12" ht="25.5" customHeight="1" x14ac:dyDescent="0.15">
      <c r="A36" s="92">
        <v>25</v>
      </c>
      <c r="B36" s="83" t="s">
        <v>346</v>
      </c>
      <c r="C36" s="82"/>
      <c r="D36" s="82"/>
      <c r="E36" s="82" t="s">
        <v>131</v>
      </c>
      <c r="F36" s="83" t="s">
        <v>132</v>
      </c>
      <c r="G36" s="82" t="s">
        <v>133</v>
      </c>
      <c r="H36" s="82" t="s">
        <v>134</v>
      </c>
      <c r="I36" s="83"/>
      <c r="J36" s="83"/>
      <c r="K36" s="83"/>
      <c r="L36" s="103"/>
    </row>
    <row r="37" spans="1:12" ht="25.5" customHeight="1" x14ac:dyDescent="0.15">
      <c r="A37" s="92">
        <v>26</v>
      </c>
      <c r="B37" s="106" t="s">
        <v>347</v>
      </c>
      <c r="C37" s="82"/>
      <c r="D37" s="82"/>
      <c r="E37" s="82" t="s">
        <v>348</v>
      </c>
      <c r="F37" s="83" t="s">
        <v>349</v>
      </c>
      <c r="G37" s="82" t="s">
        <v>350</v>
      </c>
      <c r="H37" s="82" t="s">
        <v>351</v>
      </c>
      <c r="I37" s="83"/>
      <c r="J37" s="83"/>
      <c r="K37" s="83"/>
      <c r="L37" s="103"/>
    </row>
    <row r="38" spans="1:12" ht="25.5" customHeight="1" x14ac:dyDescent="0.15">
      <c r="A38" s="92">
        <v>27</v>
      </c>
      <c r="B38" s="83" t="s">
        <v>135</v>
      </c>
      <c r="C38" s="82" t="s">
        <v>49</v>
      </c>
      <c r="D38" s="82" t="s">
        <v>49</v>
      </c>
      <c r="E38" s="82" t="s">
        <v>136</v>
      </c>
      <c r="F38" s="83" t="s">
        <v>137</v>
      </c>
      <c r="G38" s="82" t="s">
        <v>138</v>
      </c>
      <c r="H38" s="82" t="s">
        <v>139</v>
      </c>
      <c r="I38" s="83"/>
      <c r="J38" s="83"/>
      <c r="K38" s="83"/>
      <c r="L38" s="103"/>
    </row>
    <row r="39" spans="1:12" ht="25.5" customHeight="1" x14ac:dyDescent="0.15">
      <c r="A39" s="92">
        <v>28</v>
      </c>
      <c r="B39" s="83" t="s">
        <v>140</v>
      </c>
      <c r="C39" s="82" t="s">
        <v>49</v>
      </c>
      <c r="D39" s="82"/>
      <c r="E39" s="82" t="s">
        <v>141</v>
      </c>
      <c r="F39" s="83" t="s">
        <v>352</v>
      </c>
      <c r="G39" s="82" t="s">
        <v>142</v>
      </c>
      <c r="H39" s="82" t="s">
        <v>143</v>
      </c>
      <c r="I39" s="83"/>
      <c r="J39" s="83"/>
      <c r="K39" s="83"/>
      <c r="L39" s="103"/>
    </row>
    <row r="40" spans="1:12" ht="25.5" customHeight="1" x14ac:dyDescent="0.15">
      <c r="A40" s="92">
        <v>29</v>
      </c>
      <c r="B40" s="83" t="s">
        <v>372</v>
      </c>
      <c r="C40" s="82" t="s">
        <v>49</v>
      </c>
      <c r="D40" s="82" t="s">
        <v>49</v>
      </c>
      <c r="E40" s="82" t="s">
        <v>144</v>
      </c>
      <c r="F40" s="83" t="s">
        <v>353</v>
      </c>
      <c r="G40" s="82" t="s">
        <v>145</v>
      </c>
      <c r="H40" s="82" t="s">
        <v>146</v>
      </c>
      <c r="I40" s="83"/>
      <c r="J40" s="83"/>
      <c r="K40" s="83"/>
      <c r="L40" s="103"/>
    </row>
    <row r="41" spans="1:12" ht="25.5" customHeight="1" x14ac:dyDescent="0.15">
      <c r="A41" s="92">
        <v>30</v>
      </c>
      <c r="B41" s="83" t="s">
        <v>147</v>
      </c>
      <c r="C41" s="83"/>
      <c r="D41" s="82"/>
      <c r="E41" s="82" t="s">
        <v>148</v>
      </c>
      <c r="F41" s="83" t="s">
        <v>149</v>
      </c>
      <c r="G41" s="82" t="s">
        <v>150</v>
      </c>
      <c r="H41" s="82" t="s">
        <v>151</v>
      </c>
      <c r="I41" s="105"/>
      <c r="J41" s="105"/>
      <c r="K41" s="105"/>
      <c r="L41" s="108"/>
    </row>
    <row r="42" spans="1:12" ht="25.5" customHeight="1" x14ac:dyDescent="0.15">
      <c r="A42" s="92">
        <v>31</v>
      </c>
      <c r="B42" s="83" t="s">
        <v>354</v>
      </c>
      <c r="C42" s="82" t="s">
        <v>49</v>
      </c>
      <c r="D42" s="82" t="s">
        <v>49</v>
      </c>
      <c r="E42" s="82" t="s">
        <v>355</v>
      </c>
      <c r="F42" s="83" t="s">
        <v>356</v>
      </c>
      <c r="G42" s="82" t="s">
        <v>357</v>
      </c>
      <c r="H42" s="82" t="s">
        <v>358</v>
      </c>
      <c r="I42" s="83"/>
      <c r="J42" s="83"/>
      <c r="K42" s="83"/>
      <c r="L42" s="103"/>
    </row>
    <row r="43" spans="1:12" ht="25.5" customHeight="1" x14ac:dyDescent="0.15">
      <c r="A43" s="92">
        <v>32</v>
      </c>
      <c r="B43" s="83" t="s">
        <v>152</v>
      </c>
      <c r="C43" s="82" t="s">
        <v>49</v>
      </c>
      <c r="D43" s="82"/>
      <c r="E43" s="82" t="s">
        <v>153</v>
      </c>
      <c r="F43" s="83" t="s">
        <v>154</v>
      </c>
      <c r="G43" s="82" t="s">
        <v>155</v>
      </c>
      <c r="H43" s="82" t="s">
        <v>156</v>
      </c>
      <c r="I43" s="83"/>
      <c r="J43" s="83"/>
      <c r="K43" s="83"/>
      <c r="L43" s="103"/>
    </row>
    <row r="44" spans="1:12" ht="25.5" customHeight="1" x14ac:dyDescent="0.15">
      <c r="A44" s="92">
        <v>33</v>
      </c>
      <c r="B44" s="83" t="s">
        <v>157</v>
      </c>
      <c r="C44" s="82"/>
      <c r="D44" s="82"/>
      <c r="E44" s="82" t="s">
        <v>158</v>
      </c>
      <c r="F44" s="83" t="s">
        <v>159</v>
      </c>
      <c r="G44" s="82" t="s">
        <v>160</v>
      </c>
      <c r="H44" s="82" t="s">
        <v>161</v>
      </c>
      <c r="I44" s="83"/>
      <c r="J44" s="83"/>
      <c r="K44" s="83"/>
      <c r="L44" s="103"/>
    </row>
    <row r="45" spans="1:12" ht="25.5" customHeight="1" x14ac:dyDescent="0.15">
      <c r="A45" s="92">
        <v>34</v>
      </c>
      <c r="B45" s="83" t="s">
        <v>162</v>
      </c>
      <c r="C45" s="82" t="s">
        <v>49</v>
      </c>
      <c r="D45" s="82"/>
      <c r="E45" s="82" t="s">
        <v>163</v>
      </c>
      <c r="F45" s="83" t="s">
        <v>164</v>
      </c>
      <c r="G45" s="82" t="s">
        <v>165</v>
      </c>
      <c r="H45" s="82" t="s">
        <v>166</v>
      </c>
      <c r="I45" s="83"/>
      <c r="J45" s="83"/>
      <c r="K45" s="83"/>
      <c r="L45" s="103"/>
    </row>
    <row r="46" spans="1:12" ht="25.5" customHeight="1" x14ac:dyDescent="0.15">
      <c r="A46" s="92">
        <v>35</v>
      </c>
      <c r="B46" s="83" t="s">
        <v>167</v>
      </c>
      <c r="C46" s="82" t="s">
        <v>49</v>
      </c>
      <c r="D46" s="82"/>
      <c r="E46" s="82" t="s">
        <v>168</v>
      </c>
      <c r="F46" s="83" t="s">
        <v>169</v>
      </c>
      <c r="G46" s="82" t="s">
        <v>170</v>
      </c>
      <c r="H46" s="82" t="s">
        <v>171</v>
      </c>
      <c r="I46" s="83"/>
      <c r="J46" s="83"/>
      <c r="K46" s="83"/>
      <c r="L46" s="103"/>
    </row>
    <row r="47" spans="1:12" ht="25.5" customHeight="1" x14ac:dyDescent="0.15">
      <c r="A47" s="92">
        <v>36</v>
      </c>
      <c r="B47" s="83" t="s">
        <v>172</v>
      </c>
      <c r="C47" s="82" t="s">
        <v>49</v>
      </c>
      <c r="D47" s="82" t="s">
        <v>49</v>
      </c>
      <c r="E47" s="82" t="s">
        <v>173</v>
      </c>
      <c r="F47" s="83" t="s">
        <v>174</v>
      </c>
      <c r="G47" s="82" t="s">
        <v>175</v>
      </c>
      <c r="H47" s="82" t="s">
        <v>176</v>
      </c>
      <c r="I47" s="83"/>
      <c r="J47" s="83"/>
      <c r="K47" s="83"/>
      <c r="L47" s="103"/>
    </row>
    <row r="48" spans="1:12" ht="25.5" customHeight="1" x14ac:dyDescent="0.15">
      <c r="A48" s="92">
        <v>37</v>
      </c>
      <c r="B48" s="83" t="s">
        <v>177</v>
      </c>
      <c r="C48" s="82" t="s">
        <v>49</v>
      </c>
      <c r="D48" s="82" t="s">
        <v>49</v>
      </c>
      <c r="E48" s="82" t="s">
        <v>178</v>
      </c>
      <c r="F48" s="83" t="s">
        <v>179</v>
      </c>
      <c r="G48" s="82" t="s">
        <v>180</v>
      </c>
      <c r="H48" s="82" t="s">
        <v>181</v>
      </c>
      <c r="I48" s="83"/>
      <c r="J48" s="83"/>
      <c r="K48" s="83"/>
      <c r="L48" s="103"/>
    </row>
    <row r="49" spans="1:12" ht="25.5" customHeight="1" x14ac:dyDescent="0.15">
      <c r="A49" s="92">
        <v>38</v>
      </c>
      <c r="B49" s="83" t="s">
        <v>182</v>
      </c>
      <c r="C49" s="82" t="s">
        <v>49</v>
      </c>
      <c r="D49" s="82" t="s">
        <v>49</v>
      </c>
      <c r="E49" s="82" t="s">
        <v>183</v>
      </c>
      <c r="F49" s="83" t="s">
        <v>184</v>
      </c>
      <c r="G49" s="82" t="s">
        <v>185</v>
      </c>
      <c r="H49" s="82" t="s">
        <v>186</v>
      </c>
      <c r="I49" s="83"/>
      <c r="J49" s="83"/>
      <c r="K49" s="83"/>
      <c r="L49" s="103"/>
    </row>
    <row r="50" spans="1:12" ht="25.5" customHeight="1" x14ac:dyDescent="0.15">
      <c r="A50" s="92">
        <v>39</v>
      </c>
      <c r="B50" s="83" t="s">
        <v>187</v>
      </c>
      <c r="C50" s="82" t="s">
        <v>49</v>
      </c>
      <c r="D50" s="82" t="s">
        <v>49</v>
      </c>
      <c r="E50" s="82" t="s">
        <v>188</v>
      </c>
      <c r="F50" s="83" t="s">
        <v>297</v>
      </c>
      <c r="G50" s="82" t="s">
        <v>189</v>
      </c>
      <c r="H50" s="82" t="s">
        <v>190</v>
      </c>
      <c r="I50" s="83"/>
      <c r="J50" s="83"/>
      <c r="K50" s="83"/>
      <c r="L50" s="103"/>
    </row>
    <row r="51" spans="1:12" ht="25.5" customHeight="1" x14ac:dyDescent="0.15">
      <c r="A51" s="92">
        <v>40</v>
      </c>
      <c r="B51" s="83" t="s">
        <v>191</v>
      </c>
      <c r="C51" s="82" t="s">
        <v>49</v>
      </c>
      <c r="D51" s="82"/>
      <c r="E51" s="82" t="s">
        <v>192</v>
      </c>
      <c r="F51" s="83" t="s">
        <v>193</v>
      </c>
      <c r="G51" s="82" t="s">
        <v>194</v>
      </c>
      <c r="H51" s="82" t="s">
        <v>195</v>
      </c>
      <c r="I51" s="83"/>
      <c r="J51" s="83"/>
      <c r="K51" s="83"/>
      <c r="L51" s="103"/>
    </row>
    <row r="52" spans="1:12" ht="25.5" customHeight="1" x14ac:dyDescent="0.15">
      <c r="A52" s="92">
        <v>41</v>
      </c>
      <c r="B52" s="83" t="s">
        <v>196</v>
      </c>
      <c r="C52" s="82"/>
      <c r="D52" s="82"/>
      <c r="E52" s="82" t="s">
        <v>197</v>
      </c>
      <c r="F52" s="83" t="s">
        <v>198</v>
      </c>
      <c r="G52" s="82" t="s">
        <v>199</v>
      </c>
      <c r="H52" s="82" t="s">
        <v>200</v>
      </c>
      <c r="I52" s="105"/>
      <c r="J52" s="105"/>
      <c r="K52" s="105"/>
      <c r="L52" s="108"/>
    </row>
    <row r="53" spans="1:12" ht="25.5" customHeight="1" x14ac:dyDescent="0.15">
      <c r="A53" s="92">
        <v>42</v>
      </c>
      <c r="B53" s="83" t="s">
        <v>201</v>
      </c>
      <c r="C53" s="82" t="s">
        <v>49</v>
      </c>
      <c r="D53" s="82" t="s">
        <v>49</v>
      </c>
      <c r="E53" s="82" t="s">
        <v>37</v>
      </c>
      <c r="F53" s="83" t="s">
        <v>39</v>
      </c>
      <c r="G53" s="82" t="s">
        <v>38</v>
      </c>
      <c r="H53" s="82" t="s">
        <v>202</v>
      </c>
      <c r="I53" s="83"/>
      <c r="J53" s="83"/>
      <c r="K53" s="83"/>
      <c r="L53" s="103"/>
    </row>
    <row r="54" spans="1:12" ht="25.5" customHeight="1" x14ac:dyDescent="0.15">
      <c r="A54" s="92">
        <v>43</v>
      </c>
      <c r="B54" s="83" t="s">
        <v>203</v>
      </c>
      <c r="C54" s="82" t="s">
        <v>49</v>
      </c>
      <c r="D54" s="82"/>
      <c r="E54" s="82" t="s">
        <v>204</v>
      </c>
      <c r="F54" s="83" t="s">
        <v>205</v>
      </c>
      <c r="G54" s="82" t="s">
        <v>206</v>
      </c>
      <c r="H54" s="82" t="s">
        <v>207</v>
      </c>
      <c r="I54" s="83"/>
      <c r="J54" s="83"/>
      <c r="K54" s="83"/>
      <c r="L54" s="103"/>
    </row>
    <row r="55" spans="1:12" ht="25.5" customHeight="1" x14ac:dyDescent="0.15">
      <c r="A55" s="92">
        <v>44</v>
      </c>
      <c r="B55" s="83" t="s">
        <v>208</v>
      </c>
      <c r="C55" s="82" t="s">
        <v>49</v>
      </c>
      <c r="D55" s="82"/>
      <c r="E55" s="82" t="s">
        <v>209</v>
      </c>
      <c r="F55" s="83" t="s">
        <v>210</v>
      </c>
      <c r="G55" s="82" t="s">
        <v>211</v>
      </c>
      <c r="H55" s="82" t="s">
        <v>212</v>
      </c>
      <c r="I55" s="83"/>
      <c r="J55" s="83"/>
      <c r="K55" s="83"/>
      <c r="L55" s="103"/>
    </row>
    <row r="56" spans="1:12" ht="25.5" customHeight="1" x14ac:dyDescent="0.15">
      <c r="A56" s="92">
        <v>45</v>
      </c>
      <c r="B56" s="83" t="s">
        <v>213</v>
      </c>
      <c r="C56" s="82" t="s">
        <v>49</v>
      </c>
      <c r="D56" s="82" t="s">
        <v>49</v>
      </c>
      <c r="E56" s="82" t="s">
        <v>214</v>
      </c>
      <c r="F56" s="83" t="s">
        <v>215</v>
      </c>
      <c r="G56" s="82" t="s">
        <v>216</v>
      </c>
      <c r="H56" s="82" t="s">
        <v>217</v>
      </c>
      <c r="I56" s="83"/>
      <c r="J56" s="83"/>
      <c r="K56" s="83"/>
      <c r="L56" s="103"/>
    </row>
    <row r="57" spans="1:12" ht="25.5" customHeight="1" x14ac:dyDescent="0.15">
      <c r="A57" s="92">
        <v>46</v>
      </c>
      <c r="B57" s="83" t="s">
        <v>218</v>
      </c>
      <c r="C57" s="82" t="s">
        <v>49</v>
      </c>
      <c r="D57" s="82" t="s">
        <v>49</v>
      </c>
      <c r="E57" s="82" t="s">
        <v>40</v>
      </c>
      <c r="F57" s="83" t="s">
        <v>42</v>
      </c>
      <c r="G57" s="82" t="s">
        <v>41</v>
      </c>
      <c r="H57" s="82" t="s">
        <v>219</v>
      </c>
      <c r="I57" s="83"/>
      <c r="J57" s="83"/>
      <c r="K57" s="83"/>
      <c r="L57" s="103"/>
    </row>
    <row r="58" spans="1:12" ht="25.5" customHeight="1" x14ac:dyDescent="0.15">
      <c r="A58" s="92">
        <v>47</v>
      </c>
      <c r="B58" s="83" t="s">
        <v>220</v>
      </c>
      <c r="C58" s="83"/>
      <c r="D58" s="82" t="s">
        <v>49</v>
      </c>
      <c r="E58" s="82" t="s">
        <v>359</v>
      </c>
      <c r="F58" s="83" t="s">
        <v>360</v>
      </c>
      <c r="G58" s="82" t="s">
        <v>221</v>
      </c>
      <c r="H58" s="82" t="s">
        <v>222</v>
      </c>
      <c r="I58" s="83"/>
      <c r="J58" s="83"/>
      <c r="K58" s="83"/>
      <c r="L58" s="103"/>
    </row>
    <row r="59" spans="1:12" ht="25.5" customHeight="1" x14ac:dyDescent="0.15">
      <c r="A59" s="92">
        <v>48</v>
      </c>
      <c r="B59" s="83" t="s">
        <v>223</v>
      </c>
      <c r="C59" s="82" t="s">
        <v>49</v>
      </c>
      <c r="D59" s="82" t="s">
        <v>49</v>
      </c>
      <c r="E59" s="82" t="s">
        <v>224</v>
      </c>
      <c r="F59" s="83" t="s">
        <v>302</v>
      </c>
      <c r="G59" s="82" t="s">
        <v>301</v>
      </c>
      <c r="H59" s="82" t="s">
        <v>361</v>
      </c>
      <c r="I59" s="83"/>
      <c r="J59" s="83"/>
      <c r="K59" s="83"/>
      <c r="L59" s="103"/>
    </row>
    <row r="60" spans="1:12" ht="25.5" customHeight="1" x14ac:dyDescent="0.15">
      <c r="A60" s="92">
        <v>49</v>
      </c>
      <c r="B60" s="83" t="s">
        <v>225</v>
      </c>
      <c r="C60" s="82" t="s">
        <v>49</v>
      </c>
      <c r="D60" s="82" t="s">
        <v>49</v>
      </c>
      <c r="E60" s="82" t="s">
        <v>226</v>
      </c>
      <c r="F60" s="109" t="s">
        <v>362</v>
      </c>
      <c r="G60" s="82" t="s">
        <v>227</v>
      </c>
      <c r="H60" s="82" t="s">
        <v>228</v>
      </c>
      <c r="I60" s="83"/>
      <c r="J60" s="83"/>
      <c r="K60" s="83"/>
      <c r="L60" s="103"/>
    </row>
    <row r="61" spans="1:12" ht="25.5" customHeight="1" x14ac:dyDescent="0.15">
      <c r="A61" s="92">
        <v>50</v>
      </c>
      <c r="B61" s="83" t="s">
        <v>229</v>
      </c>
      <c r="C61" s="82" t="s">
        <v>49</v>
      </c>
      <c r="D61" s="82" t="s">
        <v>49</v>
      </c>
      <c r="E61" s="82" t="s">
        <v>230</v>
      </c>
      <c r="F61" s="109" t="s">
        <v>363</v>
      </c>
      <c r="G61" s="82" t="s">
        <v>231</v>
      </c>
      <c r="H61" s="82" t="s">
        <v>232</v>
      </c>
      <c r="I61" s="83"/>
      <c r="J61" s="83"/>
      <c r="K61" s="83"/>
      <c r="L61" s="103"/>
    </row>
    <row r="62" spans="1:12" ht="25.5" customHeight="1" x14ac:dyDescent="0.15">
      <c r="A62" s="92">
        <v>51</v>
      </c>
      <c r="B62" s="83" t="s">
        <v>364</v>
      </c>
      <c r="C62" s="82" t="s">
        <v>49</v>
      </c>
      <c r="D62" s="82"/>
      <c r="E62" s="82" t="s">
        <v>233</v>
      </c>
      <c r="F62" s="109" t="s">
        <v>365</v>
      </c>
      <c r="G62" s="82" t="s">
        <v>234</v>
      </c>
      <c r="H62" s="82" t="s">
        <v>235</v>
      </c>
      <c r="I62" s="83"/>
      <c r="J62" s="83"/>
      <c r="K62" s="83"/>
      <c r="L62" s="103"/>
    </row>
    <row r="63" spans="1:12" ht="25.5" customHeight="1" x14ac:dyDescent="0.15">
      <c r="A63" s="92">
        <v>52</v>
      </c>
      <c r="B63" s="106" t="s">
        <v>366</v>
      </c>
      <c r="C63" s="82" t="s">
        <v>49</v>
      </c>
      <c r="D63" s="82" t="s">
        <v>49</v>
      </c>
      <c r="E63" s="82" t="s">
        <v>236</v>
      </c>
      <c r="F63" s="83" t="s">
        <v>367</v>
      </c>
      <c r="G63" s="82" t="s">
        <v>237</v>
      </c>
      <c r="H63" s="82" t="s">
        <v>238</v>
      </c>
      <c r="I63" s="83"/>
      <c r="J63" s="83"/>
      <c r="K63" s="83"/>
      <c r="L63" s="103"/>
    </row>
    <row r="64" spans="1:12" ht="25.5" customHeight="1" x14ac:dyDescent="0.15">
      <c r="A64" s="93">
        <v>53</v>
      </c>
      <c r="B64" s="83" t="s">
        <v>368</v>
      </c>
      <c r="C64" s="82" t="s">
        <v>49</v>
      </c>
      <c r="D64" s="82" t="s">
        <v>49</v>
      </c>
      <c r="E64" s="82" t="s">
        <v>239</v>
      </c>
      <c r="F64" s="83" t="s">
        <v>240</v>
      </c>
      <c r="G64" s="82" t="s">
        <v>241</v>
      </c>
      <c r="H64" s="82" t="s">
        <v>242</v>
      </c>
      <c r="I64" s="83"/>
      <c r="J64" s="83"/>
      <c r="K64" s="83"/>
      <c r="L64" s="103"/>
    </row>
    <row r="65" spans="1:12" ht="25.5" customHeight="1" x14ac:dyDescent="0.15">
      <c r="A65" s="92">
        <v>54</v>
      </c>
      <c r="B65" s="106" t="s">
        <v>378</v>
      </c>
      <c r="C65" s="82" t="s">
        <v>49</v>
      </c>
      <c r="D65" s="82"/>
      <c r="E65" s="82" t="s">
        <v>379</v>
      </c>
      <c r="F65" s="83" t="s">
        <v>380</v>
      </c>
      <c r="G65" s="82" t="s">
        <v>381</v>
      </c>
      <c r="H65" s="82" t="s">
        <v>382</v>
      </c>
      <c r="I65" s="83"/>
      <c r="J65" s="83"/>
      <c r="K65" s="83"/>
      <c r="L65" s="103"/>
    </row>
    <row r="66" spans="1:12" ht="25.5" customHeight="1" thickBot="1" x14ac:dyDescent="0.2">
      <c r="A66" s="93">
        <v>55</v>
      </c>
      <c r="B66" s="127" t="s">
        <v>383</v>
      </c>
      <c r="C66" s="82"/>
      <c r="D66" s="82"/>
      <c r="E66" s="82" t="s">
        <v>97</v>
      </c>
      <c r="F66" s="83" t="s">
        <v>384</v>
      </c>
      <c r="G66" s="82" t="s">
        <v>385</v>
      </c>
      <c r="H66" s="82" t="s">
        <v>386</v>
      </c>
      <c r="I66" s="83"/>
      <c r="J66" s="83"/>
      <c r="K66" s="83"/>
      <c r="L66" s="103"/>
    </row>
    <row r="67" spans="1:12" ht="25.5" customHeight="1" thickBot="1" x14ac:dyDescent="0.2">
      <c r="A67" s="94"/>
      <c r="B67" s="95" t="s">
        <v>243</v>
      </c>
      <c r="C67" s="96">
        <f>COUNTA(C12:C66)</f>
        <v>42</v>
      </c>
      <c r="D67" s="96">
        <f>COUNTA(D12:D66)</f>
        <v>34</v>
      </c>
      <c r="E67" s="96"/>
      <c r="F67" s="97"/>
      <c r="G67" s="96"/>
      <c r="H67" s="96"/>
      <c r="I67" s="98"/>
      <c r="J67" s="98"/>
      <c r="K67" s="98"/>
      <c r="L67" s="99"/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参加名簿</vt:lpstr>
      <vt:lpstr>男子団体参加申込書</vt:lpstr>
      <vt:lpstr>女子団体参加申込書</vt:lpstr>
      <vt:lpstr>男子個人参加申込書</vt:lpstr>
      <vt:lpstr>女子個人参加申込書</vt:lpstr>
      <vt:lpstr>生徒一覧</vt:lpstr>
      <vt:lpstr>高体連加盟校一覧</vt:lpstr>
      <vt:lpstr>生徒一覧!Print_Area</vt:lpstr>
      <vt:lpstr>男子団体参加申込書!Print_Area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井手上</dc:creator>
  <cp:lastModifiedBy>高体連</cp:lastModifiedBy>
  <cp:lastPrinted>2023-07-11T01:47:09Z</cp:lastPrinted>
  <dcterms:created xsi:type="dcterms:W3CDTF">2015-02-02T05:49:18Z</dcterms:created>
  <dcterms:modified xsi:type="dcterms:W3CDTF">2025-07-29T02:01:33Z</dcterms:modified>
</cp:coreProperties>
</file>